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90" yWindow="65446" windowWidth="7020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Anastasia-Vasilis</author>
    <author>Winuser</author>
  </authors>
  <commentList>
    <comment ref="Z39" authorId="0">
      <text>
        <r>
          <rPr>
            <b/>
            <sz val="11"/>
            <color indexed="12"/>
            <rFont val="Times New Roman"/>
            <family val="1"/>
          </rPr>
          <t>διοξείδιο του άνθρακα</t>
        </r>
      </text>
    </comment>
    <comment ref="Z18" authorId="1">
      <text>
        <r>
          <rPr>
            <b/>
            <sz val="11"/>
            <color indexed="12"/>
            <rFont val="Times New Roman"/>
            <family val="1"/>
          </rPr>
          <t>μεθανάλη</t>
        </r>
      </text>
    </comment>
    <comment ref="Z27" authorId="1">
      <text>
        <r>
          <rPr>
            <b/>
            <sz val="11"/>
            <color indexed="12"/>
            <rFont val="Times New Roman"/>
            <family val="1"/>
          </rPr>
          <t>νιτρικό αμμώνιο</t>
        </r>
      </text>
    </comment>
    <comment ref="Z9" authorId="0">
      <text>
        <r>
          <rPr>
            <b/>
            <sz val="11"/>
            <color indexed="12"/>
            <rFont val="Times New Roman"/>
            <family val="1"/>
          </rPr>
          <t>αιθανάλη</t>
        </r>
      </text>
    </comment>
    <comment ref="Z45" authorId="0">
      <text>
        <r>
          <rPr>
            <b/>
            <sz val="11"/>
            <color indexed="12"/>
            <rFont val="Times New Roman"/>
            <family val="1"/>
          </rPr>
          <t>άργυρος</t>
        </r>
      </text>
    </comment>
    <comment ref="Z30" authorId="0">
      <text>
        <r>
          <rPr>
            <b/>
            <sz val="11"/>
            <color indexed="12"/>
            <rFont val="Times New Roman"/>
            <family val="1"/>
          </rPr>
          <t>μεθανικό οξύ</t>
        </r>
      </text>
    </comment>
    <comment ref="Z6" authorId="0">
      <text>
        <r>
          <rPr>
            <b/>
            <sz val="11"/>
            <color indexed="12"/>
            <rFont val="Times New Roman"/>
            <family val="1"/>
          </rPr>
          <t>υδρογόνο</t>
        </r>
      </text>
    </comment>
    <comment ref="Z12" authorId="0">
      <text>
        <r>
          <rPr>
            <b/>
            <sz val="11"/>
            <color indexed="12"/>
            <rFont val="Times New Roman"/>
            <family val="1"/>
          </rPr>
          <t>προπανόνη</t>
        </r>
      </text>
    </comment>
    <comment ref="Z33" authorId="0">
      <text>
        <r>
          <rPr>
            <b/>
            <sz val="11"/>
            <color indexed="12"/>
            <rFont val="Times New Roman"/>
            <family val="1"/>
          </rPr>
          <t>αιθανικό οξύ</t>
        </r>
      </text>
    </comment>
    <comment ref="Z15" authorId="0">
      <text>
        <r>
          <rPr>
            <b/>
            <sz val="11"/>
            <color indexed="12"/>
            <rFont val="Times New Roman"/>
            <family val="1"/>
          </rPr>
          <t>προπανάλη</t>
        </r>
      </text>
    </comment>
    <comment ref="Z24" authorId="0">
      <text>
        <r>
          <rPr>
            <b/>
            <sz val="11"/>
            <color indexed="12"/>
            <rFont val="Times New Roman"/>
            <family val="1"/>
          </rPr>
          <t>νερό</t>
        </r>
      </text>
    </comment>
    <comment ref="Z42" authorId="0">
      <text>
        <r>
          <rPr>
            <b/>
            <sz val="11"/>
            <color indexed="12"/>
            <rFont val="Times New Roman"/>
            <family val="1"/>
          </rPr>
          <t xml:space="preserve">1-αμινο-2-μεθυλο προπάνιο </t>
        </r>
      </text>
    </comment>
    <comment ref="Z36" authorId="0">
      <text>
        <r>
          <rPr>
            <b/>
            <sz val="11"/>
            <color indexed="12"/>
            <rFont val="Times New Roman"/>
            <family val="1"/>
          </rPr>
          <t>προπανικό νάτριο</t>
        </r>
      </text>
    </comment>
    <comment ref="Z48" authorId="0">
      <text>
        <r>
          <rPr>
            <b/>
            <sz val="11"/>
            <color indexed="12"/>
            <rFont val="Times New Roman"/>
            <family val="1"/>
          </rPr>
          <t>θειικό χρώμιο</t>
        </r>
      </text>
    </comment>
    <comment ref="Z21" authorId="0">
      <text>
        <r>
          <rPr>
            <b/>
            <sz val="11"/>
            <color indexed="12"/>
            <rFont val="Times New Roman"/>
            <family val="1"/>
          </rPr>
          <t>προπανικό οξύ</t>
        </r>
      </text>
    </comment>
    <comment ref="Z51" authorId="0">
      <text>
        <r>
          <rPr>
            <b/>
            <sz val="11"/>
            <color indexed="12"/>
            <rFont val="Times New Roman"/>
            <family val="1"/>
          </rPr>
          <t>αιθανικό αμμώνιο</t>
        </r>
      </text>
    </comment>
    <comment ref="Z54" authorId="0">
      <text>
        <r>
          <rPr>
            <b/>
            <sz val="11"/>
            <color indexed="12"/>
            <rFont val="Times New Roman"/>
            <family val="1"/>
          </rPr>
          <t>οξείδιο του διχαλκού</t>
        </r>
      </text>
    </comment>
  </commentList>
</comments>
</file>

<file path=xl/sharedStrings.xml><?xml version="1.0" encoding="utf-8"?>
<sst xmlns="http://schemas.openxmlformats.org/spreadsheetml/2006/main" count="132" uniqueCount="63">
  <si>
    <t>+</t>
  </si>
  <si>
    <t>Βαθμολογία</t>
  </si>
  <si>
    <t>©  Αγγελόπουλος Βασίλειος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</si>
  <si>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</si>
  <si>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</si>
  <si>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</si>
  <si>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</si>
  <si>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</si>
  <si>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</si>
  <si>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</si>
  <si>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</si>
  <si>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</si>
  <si>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</si>
  <si>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</si>
  <si>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</si>
  <si>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</si>
  <si>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</si>
  <si>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Χημικός τύπος ουσίας και αριθμός που αντιστοιχεί</t>
  </si>
  <si>
    <t>NaOH</t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</si>
  <si>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COOH</t>
    </r>
  </si>
  <si>
    <t>☺</t>
  </si>
  <si>
    <t>≡</t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</si>
  <si>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CH</t>
    </r>
    <r>
      <rPr>
        <b/>
        <vertAlign val="subscript"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COONa</t>
    </r>
  </si>
  <si>
    <t>Α  ν  τ  ι  δ  ρ  ά  σ  ε  ι  ς   Ο  ξ  ε  ί  δ  ω  σ  η  ς - Α  ν  α  γ  ω  γ  ή  ς</t>
  </si>
  <si>
    <t>Ag</t>
  </si>
  <si>
    <r>
      <t>H</t>
    </r>
    <r>
      <rPr>
        <b/>
        <sz val="11"/>
        <color indexed="10"/>
        <rFont val="Times New Roman"/>
        <family val="1"/>
      </rPr>
      <t>COOH</t>
    </r>
  </si>
  <si>
    <t>HCHO</t>
  </si>
  <si>
    <r>
      <t>CO</t>
    </r>
    <r>
      <rPr>
        <b/>
        <vertAlign val="subscript"/>
        <sz val="11"/>
        <color indexed="10"/>
        <rFont val="Times New Roman"/>
        <family val="1"/>
      </rPr>
      <t>2</t>
    </r>
  </si>
  <si>
    <r>
      <t>KMnO</t>
    </r>
    <r>
      <rPr>
        <vertAlign val="subscript"/>
        <sz val="12"/>
        <rFont val="Times New Roman"/>
        <family val="1"/>
      </rPr>
      <t>4</t>
    </r>
  </si>
  <si>
    <r>
      <t>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SO</t>
    </r>
    <r>
      <rPr>
        <vertAlign val="subscript"/>
        <sz val="12"/>
        <rFont val="Times New Roman"/>
        <family val="1"/>
      </rPr>
      <t>4</t>
    </r>
  </si>
  <si>
    <r>
      <t>MnSO</t>
    </r>
    <r>
      <rPr>
        <vertAlign val="subscript"/>
        <sz val="12"/>
        <rFont val="Times New Roman"/>
        <family val="1"/>
      </rPr>
      <t>4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</si>
  <si>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SO</t>
    </r>
    <r>
      <rPr>
        <vertAlign val="subscript"/>
        <sz val="12"/>
        <rFont val="Times New Roman"/>
        <family val="1"/>
      </rPr>
      <t>4</t>
    </r>
  </si>
  <si>
    <r>
      <t>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</si>
  <si>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Cr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7</t>
    </r>
  </si>
  <si>
    <r>
      <t>CuSO</t>
    </r>
    <r>
      <rPr>
        <vertAlign val="subscript"/>
        <sz val="12"/>
        <rFont val="Times New Roman"/>
        <family val="1"/>
      </rPr>
      <t>4</t>
    </r>
  </si>
  <si>
    <r>
      <t>AgNO</t>
    </r>
    <r>
      <rPr>
        <vertAlign val="subscript"/>
        <sz val="12"/>
        <rFont val="Times New Roman"/>
        <family val="1"/>
      </rPr>
      <t>3</t>
    </r>
  </si>
  <si>
    <r>
      <t>NH</t>
    </r>
    <r>
      <rPr>
        <vertAlign val="subscript"/>
        <sz val="12"/>
        <rFont val="Times New Roman"/>
        <family val="1"/>
      </rPr>
      <t>3</t>
    </r>
  </si>
  <si>
    <r>
      <t>H</t>
    </r>
    <r>
      <rPr>
        <vertAlign val="subscript"/>
        <sz val="12"/>
        <rFont val="Times New Roman"/>
        <family val="1"/>
      </rPr>
      <t>2</t>
    </r>
  </si>
  <si>
    <r>
      <t>H</t>
    </r>
    <r>
      <rPr>
        <b/>
        <vertAlign val="subscript"/>
        <sz val="11"/>
        <color indexed="10"/>
        <rFont val="Times New Roman"/>
        <family val="1"/>
      </rPr>
      <t>2</t>
    </r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</si>
  <si>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</t>
    </r>
    <r>
      <rPr>
        <b/>
        <sz val="11"/>
        <color indexed="10"/>
        <rFont val="Times New Roman"/>
        <family val="1"/>
      </rPr>
      <t>OCH</t>
    </r>
    <r>
      <rPr>
        <b/>
        <vertAlign val="subscript"/>
        <sz val="11"/>
        <color indexed="10"/>
        <rFont val="Times New Roman"/>
        <family val="1"/>
      </rPr>
      <t>3</t>
    </r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</si>
  <si>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CH</t>
    </r>
    <r>
      <rPr>
        <b/>
        <vertAlign val="subscript"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CHO</t>
    </r>
  </si>
  <si>
    <r>
      <t>H</t>
    </r>
    <r>
      <rPr>
        <b/>
        <vertAlign val="subscript"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O</t>
    </r>
  </si>
  <si>
    <r>
      <t>(CH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)</t>
    </r>
    <r>
      <rPr>
        <b/>
        <vertAlign val="subscript"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CHCH</t>
    </r>
    <r>
      <rPr>
        <b/>
        <vertAlign val="subscript"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NH</t>
    </r>
    <r>
      <rPr>
        <b/>
        <vertAlign val="subscript"/>
        <sz val="11"/>
        <color indexed="10"/>
        <rFont val="Times New Roman"/>
        <family val="1"/>
      </rPr>
      <t>2</t>
    </r>
  </si>
  <si>
    <r>
      <t>NH</t>
    </r>
    <r>
      <rPr>
        <b/>
        <vertAlign val="subscript"/>
        <sz val="11"/>
        <color indexed="10"/>
        <rFont val="Times New Roman"/>
        <family val="1"/>
      </rPr>
      <t>4</t>
    </r>
    <r>
      <rPr>
        <b/>
        <sz val="11"/>
        <color indexed="10"/>
        <rFont val="Times New Roman"/>
        <family val="1"/>
      </rPr>
      <t>NO</t>
    </r>
    <r>
      <rPr>
        <b/>
        <vertAlign val="subscript"/>
        <sz val="11"/>
        <color indexed="10"/>
        <rFont val="Times New Roman"/>
        <family val="1"/>
      </rPr>
      <t>3</t>
    </r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</si>
  <si>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CH</t>
    </r>
    <r>
      <rPr>
        <b/>
        <vertAlign val="subscript"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COOH</t>
    </r>
  </si>
  <si>
    <r>
      <t>Cr</t>
    </r>
    <r>
      <rPr>
        <b/>
        <vertAlign val="subscript"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(SO</t>
    </r>
    <r>
      <rPr>
        <b/>
        <vertAlign val="subscript"/>
        <sz val="11"/>
        <color indexed="10"/>
        <rFont val="Times New Roman"/>
        <family val="1"/>
      </rPr>
      <t>4</t>
    </r>
    <r>
      <rPr>
        <b/>
        <sz val="11"/>
        <color indexed="10"/>
        <rFont val="Times New Roman"/>
        <family val="1"/>
      </rPr>
      <t>)</t>
    </r>
    <r>
      <rPr>
        <b/>
        <vertAlign val="subscript"/>
        <sz val="11"/>
        <color indexed="10"/>
        <rFont val="Times New Roman"/>
        <family val="1"/>
      </rPr>
      <t>3</t>
    </r>
  </si>
  <si>
    <r>
      <t>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CHO</t>
    </r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</si>
  <si>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COONH</t>
    </r>
    <r>
      <rPr>
        <b/>
        <vertAlign val="subscript"/>
        <sz val="11"/>
        <color indexed="10"/>
        <rFont val="Times New Roman"/>
        <family val="1"/>
      </rPr>
      <t>4</t>
    </r>
  </si>
  <si>
    <r>
      <t>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CH(OH)CH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 </t>
    </r>
  </si>
  <si>
    <r>
      <t>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OH</t>
    </r>
    <r>
      <rPr>
        <sz val="12"/>
        <rFont val="Times New Roman"/>
        <family val="1"/>
      </rPr>
      <t xml:space="preserve">     </t>
    </r>
  </si>
  <si>
    <r>
      <t>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CH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OH   </t>
    </r>
  </si>
  <si>
    <r>
      <t>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OH   </t>
    </r>
  </si>
  <si>
    <r>
      <t>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CHO  </t>
    </r>
  </si>
  <si>
    <r>
      <t>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CHO</t>
    </r>
  </si>
  <si>
    <r>
      <t>(CH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CHCN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</si>
  <si>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SO</t>
    </r>
    <r>
      <rPr>
        <vertAlign val="subscript"/>
        <sz val="12"/>
        <rFont val="Times New Roman"/>
        <family val="1"/>
      </rPr>
      <t>4</t>
    </r>
  </si>
  <si>
    <r>
      <t>Cu</t>
    </r>
    <r>
      <rPr>
        <b/>
        <vertAlign val="subscript"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O</t>
    </r>
  </si>
  <si>
    <r>
      <t>CH</t>
    </r>
    <r>
      <rPr>
        <b/>
        <vertAlign val="subscript"/>
        <sz val="11"/>
        <color indexed="10"/>
        <rFont val="Times New Roman"/>
        <family val="1"/>
      </rPr>
      <t>3</t>
    </r>
    <r>
      <rPr>
        <b/>
        <sz val="11"/>
        <color indexed="10"/>
        <rFont val="Times New Roman"/>
        <family val="1"/>
      </rPr>
      <t>CHΟ</t>
    </r>
  </si>
  <si>
    <t>KOOCCOOK</t>
  </si>
  <si>
    <t xml:space="preserve">HCOOH   </t>
  </si>
  <si>
    <t>;</t>
  </si>
  <si>
    <t>15.</t>
  </si>
  <si>
    <t>δεν οξειδώνεται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</si>
</sst>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#,##0_ ;\-#,##0\ "/>
  </numFmts>
  <fonts count="3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bscript"/>
      <sz val="11"/>
      <color indexed="10"/>
      <name val="Times New Roman"/>
      <family val="1"/>
    </font>
    <font>
      <b/>
      <sz val="10"/>
      <name val="Arial"/>
      <family val="0"/>
    </font>
    <font>
      <vertAlign val="subscript"/>
      <sz val="12"/>
      <name val="Times New Roman"/>
      <family val="1"/>
    </font>
    <font>
      <sz val="20"/>
      <name val="Wingdings"/>
      <family val="0"/>
    </font>
    <font>
      <sz val="20"/>
      <name val="Arial"/>
      <family val="2"/>
    </font>
    <font>
      <b/>
      <sz val="20"/>
      <color indexed="10"/>
      <name val="Times New Roman"/>
      <family val="1"/>
    </font>
    <font>
      <b/>
      <sz val="20"/>
      <color indexed="9"/>
      <name val="Arial"/>
      <family val="2"/>
    </font>
    <font>
      <sz val="12"/>
      <name val="Wingdings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0" fillId="1" borderId="7" xfId="0" applyFill="1" applyBorder="1" applyAlignment="1">
      <alignment/>
    </xf>
    <xf numFmtId="0" fontId="0" fillId="1" borderId="0" xfId="0" applyFill="1" applyAlignment="1">
      <alignment/>
    </xf>
    <xf numFmtId="0" fontId="0" fillId="1" borderId="4" xfId="0" applyFill="1" applyBorder="1" applyAlignment="1">
      <alignment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0" fontId="2" fillId="2" borderId="7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indent="2"/>
    </xf>
    <xf numFmtId="0" fontId="1" fillId="2" borderId="0" xfId="0" applyFont="1" applyFill="1" applyAlignment="1">
      <alignment/>
    </xf>
    <xf numFmtId="0" fontId="0" fillId="1" borderId="9" xfId="0" applyFill="1" applyBorder="1" applyAlignment="1">
      <alignment/>
    </xf>
    <xf numFmtId="0" fontId="8" fillId="2" borderId="10" xfId="0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 vertical="center"/>
    </xf>
    <xf numFmtId="0" fontId="0" fillId="1" borderId="3" xfId="0" applyFill="1" applyBorder="1" applyAlignment="1">
      <alignment/>
    </xf>
    <xf numFmtId="0" fontId="8" fillId="1" borderId="4" xfId="0" applyFont="1" applyFill="1" applyBorder="1" applyAlignment="1">
      <alignment vertical="center"/>
    </xf>
    <xf numFmtId="0" fontId="15" fillId="2" borderId="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1" borderId="0" xfId="0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 applyProtection="1">
      <alignment horizontal="right" vertical="center" wrapText="1"/>
      <protection locked="0"/>
    </xf>
    <xf numFmtId="0" fontId="2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 indent="2"/>
    </xf>
    <xf numFmtId="0" fontId="25" fillId="0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 indent="2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1" borderId="0" xfId="0" applyFont="1" applyFill="1" applyAlignment="1">
      <alignment horizontal="center" vertical="center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dxfs count="4">
    <dxf>
      <font>
        <b/>
        <i val="0"/>
        <strike val="0"/>
        <color auto="1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strike val="0"/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25</xdr:row>
      <xdr:rowOff>38100</xdr:rowOff>
    </xdr:from>
    <xdr:to>
      <xdr:col>6</xdr:col>
      <xdr:colOff>514350</xdr:colOff>
      <xdr:row>27</xdr:row>
      <xdr:rowOff>9525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219575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1143000</xdr:colOff>
      <xdr:row>4</xdr:row>
      <xdr:rowOff>104775</xdr:rowOff>
    </xdr:from>
    <xdr:to>
      <xdr:col>6</xdr:col>
      <xdr:colOff>257175</xdr:colOff>
      <xdr:row>5</xdr:row>
      <xdr:rowOff>180975</xdr:rowOff>
    </xdr:to>
    <xdr:pic>
      <xdr:nvPicPr>
        <xdr:cNvPr id="2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847725"/>
          <a:ext cx="561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7</xdr:row>
      <xdr:rowOff>57150</xdr:rowOff>
    </xdr:from>
    <xdr:to>
      <xdr:col>6</xdr:col>
      <xdr:colOff>400050</xdr:colOff>
      <xdr:row>8</xdr:row>
      <xdr:rowOff>171450</xdr:rowOff>
    </xdr:to>
    <xdr:pic>
      <xdr:nvPicPr>
        <xdr:cNvPr id="3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132397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4</xdr:row>
      <xdr:rowOff>76200</xdr:rowOff>
    </xdr:from>
    <xdr:to>
      <xdr:col>17</xdr:col>
      <xdr:colOff>723900</xdr:colOff>
      <xdr:row>5</xdr:row>
      <xdr:rowOff>152400</xdr:rowOff>
    </xdr:to>
    <xdr:pic>
      <xdr:nvPicPr>
        <xdr:cNvPr id="4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819150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4</xdr:row>
      <xdr:rowOff>85725</xdr:rowOff>
    </xdr:from>
    <xdr:to>
      <xdr:col>13</xdr:col>
      <xdr:colOff>95250</xdr:colOff>
      <xdr:row>5</xdr:row>
      <xdr:rowOff>161925</xdr:rowOff>
    </xdr:to>
    <xdr:pic>
      <xdr:nvPicPr>
        <xdr:cNvPr id="5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828675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10</xdr:row>
      <xdr:rowOff>57150</xdr:rowOff>
    </xdr:from>
    <xdr:to>
      <xdr:col>6</xdr:col>
      <xdr:colOff>581025</xdr:colOff>
      <xdr:row>11</xdr:row>
      <xdr:rowOff>171450</xdr:rowOff>
    </xdr:to>
    <xdr:pic>
      <xdr:nvPicPr>
        <xdr:cNvPr id="6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809750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20</xdr:row>
      <xdr:rowOff>38100</xdr:rowOff>
    </xdr:from>
    <xdr:to>
      <xdr:col>12</xdr:col>
      <xdr:colOff>304800</xdr:colOff>
      <xdr:row>20</xdr:row>
      <xdr:rowOff>180975</xdr:rowOff>
    </xdr:to>
    <xdr:pic>
      <xdr:nvPicPr>
        <xdr:cNvPr id="7" name="Picture 2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336232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17</xdr:row>
      <xdr:rowOff>38100</xdr:rowOff>
    </xdr:from>
    <xdr:to>
      <xdr:col>12</xdr:col>
      <xdr:colOff>76200</xdr:colOff>
      <xdr:row>17</xdr:row>
      <xdr:rowOff>180975</xdr:rowOff>
    </xdr:to>
    <xdr:pic>
      <xdr:nvPicPr>
        <xdr:cNvPr id="8" name="Picture 2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2876550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23</xdr:row>
      <xdr:rowOff>19050</xdr:rowOff>
    </xdr:from>
    <xdr:to>
      <xdr:col>12</xdr:col>
      <xdr:colOff>285750</xdr:colOff>
      <xdr:row>23</xdr:row>
      <xdr:rowOff>161925</xdr:rowOff>
    </xdr:to>
    <xdr:pic>
      <xdr:nvPicPr>
        <xdr:cNvPr id="9" name="Picture 2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3829050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47625</xdr:rowOff>
    </xdr:from>
    <xdr:to>
      <xdr:col>12</xdr:col>
      <xdr:colOff>266700</xdr:colOff>
      <xdr:row>32</xdr:row>
      <xdr:rowOff>190500</xdr:rowOff>
    </xdr:to>
    <xdr:pic>
      <xdr:nvPicPr>
        <xdr:cNvPr id="10" name="Picture 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5314950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38100</xdr:rowOff>
    </xdr:from>
    <xdr:to>
      <xdr:col>12</xdr:col>
      <xdr:colOff>266700</xdr:colOff>
      <xdr:row>35</xdr:row>
      <xdr:rowOff>180975</xdr:rowOff>
    </xdr:to>
    <xdr:pic>
      <xdr:nvPicPr>
        <xdr:cNvPr id="11" name="Picture 2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5791200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38</xdr:row>
      <xdr:rowOff>19050</xdr:rowOff>
    </xdr:from>
    <xdr:to>
      <xdr:col>14</xdr:col>
      <xdr:colOff>1009650</xdr:colOff>
      <xdr:row>38</xdr:row>
      <xdr:rowOff>209550</xdr:rowOff>
    </xdr:to>
    <xdr:pic>
      <xdr:nvPicPr>
        <xdr:cNvPr id="12" name="Picture 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6257925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41</xdr:row>
      <xdr:rowOff>38100</xdr:rowOff>
    </xdr:from>
    <xdr:to>
      <xdr:col>12</xdr:col>
      <xdr:colOff>304800</xdr:colOff>
      <xdr:row>41</xdr:row>
      <xdr:rowOff>180975</xdr:rowOff>
    </xdr:to>
    <xdr:pic>
      <xdr:nvPicPr>
        <xdr:cNvPr id="13" name="Picture 2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6762750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19050</xdr:rowOff>
    </xdr:from>
    <xdr:to>
      <xdr:col>12</xdr:col>
      <xdr:colOff>266700</xdr:colOff>
      <xdr:row>44</xdr:row>
      <xdr:rowOff>161925</xdr:rowOff>
    </xdr:to>
    <xdr:pic>
      <xdr:nvPicPr>
        <xdr:cNvPr id="14" name="Picture 2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722947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47</xdr:row>
      <xdr:rowOff>38100</xdr:rowOff>
    </xdr:from>
    <xdr:to>
      <xdr:col>12</xdr:col>
      <xdr:colOff>200025</xdr:colOff>
      <xdr:row>47</xdr:row>
      <xdr:rowOff>190500</xdr:rowOff>
    </xdr:to>
    <xdr:pic>
      <xdr:nvPicPr>
        <xdr:cNvPr id="15" name="Picture 2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7734300"/>
          <a:ext cx="1371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838200</xdr:colOff>
      <xdr:row>34</xdr:row>
      <xdr:rowOff>104775</xdr:rowOff>
    </xdr:from>
    <xdr:to>
      <xdr:col>17</xdr:col>
      <xdr:colOff>838200</xdr:colOff>
      <xdr:row>36</xdr:row>
      <xdr:rowOff>38100</xdr:rowOff>
    </xdr:to>
    <xdr:sp>
      <xdr:nvSpPr>
        <xdr:cNvPr id="16" name="Line 306"/>
        <xdr:cNvSpPr>
          <a:spLocks/>
        </xdr:cNvSpPr>
      </xdr:nvSpPr>
      <xdr:spPr>
        <a:xfrm flipH="1">
          <a:off x="6715125" y="57435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276225</xdr:colOff>
      <xdr:row>37</xdr:row>
      <xdr:rowOff>104775</xdr:rowOff>
    </xdr:from>
    <xdr:to>
      <xdr:col>23</xdr:col>
      <xdr:colOff>276225</xdr:colOff>
      <xdr:row>39</xdr:row>
      <xdr:rowOff>38100</xdr:rowOff>
    </xdr:to>
    <xdr:sp>
      <xdr:nvSpPr>
        <xdr:cNvPr id="17" name="Line 309"/>
        <xdr:cNvSpPr>
          <a:spLocks/>
        </xdr:cNvSpPr>
      </xdr:nvSpPr>
      <xdr:spPr>
        <a:xfrm flipH="1">
          <a:off x="8448675" y="6229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57150</xdr:rowOff>
    </xdr:from>
    <xdr:to>
      <xdr:col>3</xdr:col>
      <xdr:colOff>695325</xdr:colOff>
      <xdr:row>16</xdr:row>
      <xdr:rowOff>38100</xdr:rowOff>
    </xdr:to>
    <xdr:pic>
      <xdr:nvPicPr>
        <xdr:cNvPr id="18" name="Picture 3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" y="215265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13</xdr:row>
      <xdr:rowOff>85725</xdr:rowOff>
    </xdr:from>
    <xdr:to>
      <xdr:col>5</xdr:col>
      <xdr:colOff>76200</xdr:colOff>
      <xdr:row>14</xdr:row>
      <xdr:rowOff>200025</xdr:rowOff>
    </xdr:to>
    <xdr:pic>
      <xdr:nvPicPr>
        <xdr:cNvPr id="19" name="Picture 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2324100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7</xdr:row>
      <xdr:rowOff>66675</xdr:rowOff>
    </xdr:from>
    <xdr:to>
      <xdr:col>13</xdr:col>
      <xdr:colOff>95250</xdr:colOff>
      <xdr:row>8</xdr:row>
      <xdr:rowOff>180975</xdr:rowOff>
    </xdr:to>
    <xdr:pic>
      <xdr:nvPicPr>
        <xdr:cNvPr id="20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1333500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28</xdr:row>
      <xdr:rowOff>38100</xdr:rowOff>
    </xdr:from>
    <xdr:to>
      <xdr:col>6</xdr:col>
      <xdr:colOff>533400</xdr:colOff>
      <xdr:row>30</xdr:row>
      <xdr:rowOff>9525</xdr:rowOff>
    </xdr:to>
    <xdr:pic>
      <xdr:nvPicPr>
        <xdr:cNvPr id="2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705350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S13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3.7109375" style="0" bestFit="1" customWidth="1"/>
    <col min="3" max="3" width="2.28125" style="0" bestFit="1" customWidth="1"/>
    <col min="4" max="4" width="17.140625" style="0" bestFit="1" customWidth="1"/>
    <col min="5" max="6" width="2.28125" style="0" bestFit="1" customWidth="1"/>
    <col min="7" max="7" width="9.28125" style="0" bestFit="1" customWidth="1"/>
    <col min="8" max="9" width="2.28125" style="0" bestFit="1" customWidth="1"/>
    <col min="11" max="11" width="2.140625" style="0" customWidth="1"/>
    <col min="12" max="12" width="2.28125" style="0" bestFit="1" customWidth="1"/>
    <col min="13" max="13" width="5.140625" style="0" bestFit="1" customWidth="1"/>
    <col min="14" max="14" width="3.57421875" style="0" bestFit="1" customWidth="1"/>
    <col min="15" max="15" width="16.7109375" style="0" customWidth="1"/>
    <col min="16" max="17" width="2.28125" style="0" bestFit="1" customWidth="1"/>
    <col min="18" max="18" width="14.28125" style="0" bestFit="1" customWidth="1"/>
    <col min="19" max="19" width="2.57421875" style="0" bestFit="1" customWidth="1"/>
    <col min="20" max="20" width="2.28125" style="0" bestFit="1" customWidth="1"/>
    <col min="21" max="21" width="9.421875" style="0" bestFit="1" customWidth="1"/>
    <col min="22" max="22" width="2.28125" style="0" bestFit="1" customWidth="1"/>
    <col min="23" max="23" width="3.57421875" style="0" bestFit="1" customWidth="1"/>
    <col min="24" max="24" width="5.140625" style="0" bestFit="1" customWidth="1"/>
    <col min="25" max="25" width="5.57421875" style="0" bestFit="1" customWidth="1"/>
    <col min="26" max="26" width="18.28125" style="0" bestFit="1" customWidth="1"/>
    <col min="27" max="27" width="8.8515625" style="0" customWidth="1"/>
    <col min="29" max="29" width="17.57421875" style="0" customWidth="1"/>
    <col min="33" max="33" width="12.28125" style="0" customWidth="1"/>
    <col min="42" max="42" width="9.140625" style="64" customWidth="1"/>
  </cols>
  <sheetData>
    <row r="1" spans="1:42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P1" s="61"/>
    </row>
    <row r="2" spans="1:42" ht="12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80" t="s">
        <v>17</v>
      </c>
      <c r="AA2" s="81"/>
      <c r="AB2" s="1"/>
      <c r="AC2" s="1"/>
      <c r="AD2" s="1"/>
      <c r="AE2" s="1"/>
      <c r="AF2" s="1"/>
      <c r="AG2" s="1"/>
      <c r="AH2" s="1"/>
      <c r="AI2" s="1"/>
      <c r="AJ2" s="1"/>
      <c r="AK2" s="1"/>
      <c r="AP2" s="61"/>
    </row>
    <row r="3" spans="1:42" ht="18.75">
      <c r="A3" s="1"/>
      <c r="B3" s="86" t="s">
        <v>23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/>
      <c r="Z3" s="82"/>
      <c r="AA3" s="83"/>
      <c r="AB3" s="1"/>
      <c r="AC3" s="1"/>
      <c r="AD3" s="1"/>
      <c r="AE3" s="1"/>
      <c r="AF3" s="1"/>
      <c r="AG3" s="1"/>
      <c r="AH3" s="1"/>
      <c r="AI3" s="1"/>
      <c r="AJ3" s="1"/>
      <c r="AK3" s="1"/>
      <c r="AP3" s="61"/>
    </row>
    <row r="4" spans="1:42" ht="13.5" customHeight="1" thickBot="1">
      <c r="A4" s="1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4"/>
      <c r="AA4" s="85"/>
      <c r="AB4" s="1"/>
      <c r="AC4" s="1"/>
      <c r="AD4" s="1"/>
      <c r="AE4" s="1"/>
      <c r="AF4" s="1"/>
      <c r="AG4" s="1"/>
      <c r="AH4" s="1"/>
      <c r="AI4" s="1"/>
      <c r="AJ4" s="1"/>
      <c r="AK4" s="1"/>
      <c r="AP4" s="61"/>
    </row>
    <row r="5" spans="1:42" ht="12" customHeight="1" thickBot="1">
      <c r="A5" s="1"/>
      <c r="B5" s="19"/>
      <c r="C5" s="35"/>
      <c r="D5" s="31"/>
      <c r="E5" s="31"/>
      <c r="F5" s="31"/>
      <c r="G5" s="31"/>
      <c r="H5" s="3"/>
      <c r="I5" s="35"/>
      <c r="J5" s="18"/>
      <c r="K5" s="1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6"/>
      <c r="AA5" s="7"/>
      <c r="AB5" s="1"/>
      <c r="AC5" s="1"/>
      <c r="AD5" s="1"/>
      <c r="AE5" s="1"/>
      <c r="AF5" s="1"/>
      <c r="AG5" s="1"/>
      <c r="AH5" s="1"/>
      <c r="AI5" s="1"/>
      <c r="AJ5" s="1"/>
      <c r="AK5" s="1"/>
      <c r="AP5" s="61"/>
    </row>
    <row r="6" spans="1:42" ht="18" customHeight="1">
      <c r="A6" s="11"/>
      <c r="B6" s="55" t="s">
        <v>3</v>
      </c>
      <c r="C6" s="11"/>
      <c r="D6" s="38" t="s">
        <v>49</v>
      </c>
      <c r="E6" s="9"/>
      <c r="F6" s="9"/>
      <c r="G6" s="10"/>
      <c r="H6" s="67">
        <f>IF(H7=5,Z18,"")</f>
      </c>
      <c r="I6" s="67"/>
      <c r="J6" s="67"/>
      <c r="K6" s="10"/>
      <c r="L6" s="8"/>
      <c r="M6" s="8"/>
      <c r="N6" s="8"/>
      <c r="O6" s="53">
        <f>IF(O7=9,Z30,"")</f>
      </c>
      <c r="P6" s="53"/>
      <c r="Q6" s="53"/>
      <c r="R6" s="8"/>
      <c r="S6" s="67"/>
      <c r="T6" s="67"/>
      <c r="U6" s="67"/>
      <c r="V6" s="43"/>
      <c r="W6" s="43"/>
      <c r="X6" s="10"/>
      <c r="Y6" s="34">
        <f>IF(AND(H6=Z18,O6=Z30,S6=Z39),$D$121,"")</f>
      </c>
      <c r="Z6" s="72" t="s">
        <v>38</v>
      </c>
      <c r="AA6" s="70">
        <v>1</v>
      </c>
      <c r="AB6" s="1"/>
      <c r="AC6" s="1"/>
      <c r="AD6" s="1"/>
      <c r="AE6" s="1"/>
      <c r="AF6" s="1"/>
      <c r="AG6" s="1"/>
      <c r="AH6" s="1"/>
      <c r="AI6" s="1"/>
      <c r="AJ6" s="1"/>
      <c r="AK6" s="1"/>
      <c r="AP6" s="50">
        <f>IF(Y6=$D$121,5,"")</f>
      </c>
    </row>
    <row r="7" spans="1:42" ht="11.25" customHeight="1" thickBot="1">
      <c r="A7" s="11"/>
      <c r="B7" s="55"/>
      <c r="C7" s="11"/>
      <c r="D7" s="9"/>
      <c r="E7" s="17"/>
      <c r="F7" s="17"/>
      <c r="G7" s="9"/>
      <c r="H7" s="74"/>
      <c r="I7" s="74"/>
      <c r="J7" s="74"/>
      <c r="K7" s="9"/>
      <c r="L7" s="10"/>
      <c r="M7" s="8"/>
      <c r="N7" s="8"/>
      <c r="O7" s="54"/>
      <c r="P7" s="10"/>
      <c r="Q7" s="10"/>
      <c r="R7" s="10"/>
      <c r="S7" s="89"/>
      <c r="T7" s="90"/>
      <c r="U7" s="91"/>
      <c r="V7" s="10"/>
      <c r="W7" s="10"/>
      <c r="X7" s="10"/>
      <c r="Y7" s="10"/>
      <c r="Z7" s="73"/>
      <c r="AA7" s="71"/>
      <c r="AB7" s="1"/>
      <c r="AC7" s="1"/>
      <c r="AD7" s="1"/>
      <c r="AE7" s="1"/>
      <c r="AF7" s="1"/>
      <c r="AG7" s="1"/>
      <c r="AH7" s="1"/>
      <c r="AI7" s="1"/>
      <c r="AJ7" s="1"/>
      <c r="AK7" s="1"/>
      <c r="AP7" s="50"/>
    </row>
    <row r="8" spans="1:42" ht="9" customHeight="1" thickBot="1">
      <c r="A8" s="11"/>
      <c r="B8" s="55"/>
      <c r="C8" s="11"/>
      <c r="D8" s="10"/>
      <c r="E8" s="8"/>
      <c r="F8" s="8"/>
      <c r="G8" s="9"/>
      <c r="H8" s="69"/>
      <c r="I8" s="69"/>
      <c r="J8" s="69"/>
      <c r="K8" s="9"/>
      <c r="L8" s="9"/>
      <c r="M8" s="9"/>
      <c r="N8" s="9"/>
      <c r="O8" s="10"/>
      <c r="P8" s="10"/>
      <c r="Q8" s="10"/>
      <c r="R8" s="9"/>
      <c r="S8" s="78"/>
      <c r="T8" s="78"/>
      <c r="U8" s="78"/>
      <c r="V8" s="9"/>
      <c r="W8" s="9"/>
      <c r="X8" s="9"/>
      <c r="Y8" s="10"/>
      <c r="Z8" s="17"/>
      <c r="AA8" s="12"/>
      <c r="AB8" s="1"/>
      <c r="AC8" s="1"/>
      <c r="AD8" s="1"/>
      <c r="AE8" s="1"/>
      <c r="AF8" s="1"/>
      <c r="AG8" s="1"/>
      <c r="AH8" s="1"/>
      <c r="AI8" s="1"/>
      <c r="AJ8" s="1"/>
      <c r="AK8" s="1"/>
      <c r="AP8" s="50"/>
    </row>
    <row r="9" spans="1:42" ht="18" customHeight="1">
      <c r="A9" s="11"/>
      <c r="B9" s="55" t="s">
        <v>4</v>
      </c>
      <c r="C9" s="11"/>
      <c r="D9" s="38" t="s">
        <v>50</v>
      </c>
      <c r="E9" s="45"/>
      <c r="F9" s="45"/>
      <c r="G9" s="43"/>
      <c r="H9" s="67"/>
      <c r="I9" s="67"/>
      <c r="J9" s="67"/>
      <c r="K9" s="43"/>
      <c r="L9" s="45"/>
      <c r="M9" s="45"/>
      <c r="N9" s="45"/>
      <c r="O9" s="43"/>
      <c r="P9" s="45"/>
      <c r="Q9" s="45"/>
      <c r="R9" s="8"/>
      <c r="S9" s="8"/>
      <c r="T9" s="8"/>
      <c r="U9" s="8"/>
      <c r="V9" s="8"/>
      <c r="W9" s="8"/>
      <c r="X9" s="10"/>
      <c r="Y9" s="34">
        <f>IF(AND(H9=Z15,O9=Z21),$D$121,"")</f>
      </c>
      <c r="Z9" s="72" t="s">
        <v>57</v>
      </c>
      <c r="AA9" s="70">
        <v>2</v>
      </c>
      <c r="AB9" s="1"/>
      <c r="AC9" s="1"/>
      <c r="AD9" s="1"/>
      <c r="AE9" s="1"/>
      <c r="AF9" s="1"/>
      <c r="AG9" s="1"/>
      <c r="AH9" s="1"/>
      <c r="AI9" s="1"/>
      <c r="AJ9" s="1"/>
      <c r="AK9" s="1"/>
      <c r="AP9" s="50">
        <f>IF(Y9=$D$121,5,"")</f>
      </c>
    </row>
    <row r="10" spans="1:42" ht="11.25" customHeight="1" thickBot="1">
      <c r="A10" s="11"/>
      <c r="B10" s="55"/>
      <c r="C10" s="11"/>
      <c r="D10" s="43"/>
      <c r="E10" s="45"/>
      <c r="F10" s="45"/>
      <c r="G10" s="43"/>
      <c r="H10" s="59"/>
      <c r="I10" s="59"/>
      <c r="J10" s="59"/>
      <c r="K10" s="43"/>
      <c r="L10" s="43"/>
      <c r="M10" s="43"/>
      <c r="N10" s="43"/>
      <c r="O10" s="5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73"/>
      <c r="AA10" s="71"/>
      <c r="AB10" s="1"/>
      <c r="AC10" s="1"/>
      <c r="AD10" s="1"/>
      <c r="AE10" s="1"/>
      <c r="AF10" s="1"/>
      <c r="AG10" s="1"/>
      <c r="AH10" s="1"/>
      <c r="AI10" s="1"/>
      <c r="AJ10" s="1"/>
      <c r="AK10" s="1"/>
      <c r="AP10" s="50"/>
    </row>
    <row r="11" spans="1:42" ht="9" customHeight="1" thickBot="1">
      <c r="A11" s="1"/>
      <c r="B11" s="56"/>
      <c r="C11" s="35"/>
      <c r="D11" s="10"/>
      <c r="E11" s="8"/>
      <c r="F11" s="8"/>
      <c r="G11" s="9"/>
      <c r="H11" s="69"/>
      <c r="I11" s="69"/>
      <c r="J11" s="69"/>
      <c r="K11" s="9"/>
      <c r="L11" s="9"/>
      <c r="M11" s="9"/>
      <c r="N11" s="9"/>
      <c r="O11" s="10"/>
      <c r="P11" s="9"/>
      <c r="Q11" s="9"/>
      <c r="R11" s="9"/>
      <c r="S11" s="9"/>
      <c r="T11" s="9"/>
      <c r="U11" s="9"/>
      <c r="V11" s="9"/>
      <c r="W11" s="9"/>
      <c r="X11" s="9"/>
      <c r="Y11" s="10"/>
      <c r="Z11" s="28"/>
      <c r="AA11" s="12"/>
      <c r="AB11" s="1"/>
      <c r="AC11" s="1"/>
      <c r="AD11" s="1"/>
      <c r="AE11" s="1"/>
      <c r="AF11" s="1"/>
      <c r="AG11" s="1"/>
      <c r="AH11" s="1"/>
      <c r="AI11" s="1"/>
      <c r="AJ11" s="1"/>
      <c r="AK11" s="1"/>
      <c r="AP11" s="50"/>
    </row>
    <row r="12" spans="1:42" ht="18" customHeight="1">
      <c r="A12" s="11"/>
      <c r="B12" s="55" t="s">
        <v>5</v>
      </c>
      <c r="C12" s="11"/>
      <c r="D12" s="38" t="s">
        <v>48</v>
      </c>
      <c r="E12" s="8"/>
      <c r="F12" s="8"/>
      <c r="G12" s="10"/>
      <c r="H12" s="67"/>
      <c r="I12" s="67"/>
      <c r="J12" s="67"/>
      <c r="K12" s="10"/>
      <c r="L12" s="8"/>
      <c r="M12" s="8"/>
      <c r="N12" s="8"/>
      <c r="O12" s="10"/>
      <c r="P12" s="8"/>
      <c r="Q12" s="8"/>
      <c r="R12" s="8"/>
      <c r="S12" s="8"/>
      <c r="T12" s="8"/>
      <c r="U12" s="8"/>
      <c r="V12" s="8"/>
      <c r="W12" s="8"/>
      <c r="X12" s="10"/>
      <c r="Y12" s="34">
        <f>IF(AND(H12=Z12),$D$121,"")</f>
      </c>
      <c r="Z12" s="72" t="s">
        <v>39</v>
      </c>
      <c r="AA12" s="70">
        <v>3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P12" s="50">
        <f>IF(Y12=$D$121,5,"")</f>
      </c>
    </row>
    <row r="13" spans="1:42" ht="11.25" customHeight="1" thickBot="1">
      <c r="A13" s="11"/>
      <c r="B13" s="55"/>
      <c r="C13" s="11"/>
      <c r="D13" s="10"/>
      <c r="E13" s="8"/>
      <c r="F13" s="8"/>
      <c r="G13" s="10"/>
      <c r="H13" s="74"/>
      <c r="I13" s="74"/>
      <c r="J13" s="74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73"/>
      <c r="AA13" s="71"/>
      <c r="AB13" s="1"/>
      <c r="AC13" s="1"/>
      <c r="AD13" s="1"/>
      <c r="AE13" s="1"/>
      <c r="AF13" s="1"/>
      <c r="AG13" s="1"/>
      <c r="AH13" s="1"/>
      <c r="AI13" s="1"/>
      <c r="AJ13" s="1"/>
      <c r="AK13" s="1"/>
      <c r="AP13" s="51"/>
    </row>
    <row r="14" spans="1:42" ht="9" customHeight="1" thickBot="1">
      <c r="A14" s="1"/>
      <c r="B14" s="56"/>
      <c r="C14" s="35"/>
      <c r="D14" s="10"/>
      <c r="E14" s="10"/>
      <c r="F14" s="10"/>
      <c r="G14" s="9"/>
      <c r="H14" s="69"/>
      <c r="I14" s="69"/>
      <c r="J14" s="69"/>
      <c r="K14" s="9"/>
      <c r="L14" s="9"/>
      <c r="M14" s="9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10"/>
      <c r="Z14" s="29"/>
      <c r="AA14" s="12"/>
      <c r="AB14" s="1"/>
      <c r="AC14" s="1"/>
      <c r="AD14" s="1"/>
      <c r="AE14" s="1"/>
      <c r="AF14" s="1"/>
      <c r="AG14" s="1"/>
      <c r="AH14" s="1"/>
      <c r="AI14" s="1"/>
      <c r="AJ14" s="1"/>
      <c r="AK14" s="1"/>
      <c r="AP14" s="51"/>
    </row>
    <row r="15" spans="1:45" ht="18" customHeight="1">
      <c r="A15" s="11"/>
      <c r="B15" s="55" t="s">
        <v>6</v>
      </c>
      <c r="C15" s="35"/>
      <c r="D15" s="10"/>
      <c r="E15" s="10"/>
      <c r="F15" s="10"/>
      <c r="G15" s="68">
        <f>IF(G16=18,AS15,"")</f>
      </c>
      <c r="H15" s="68"/>
      <c r="I15" s="68"/>
      <c r="J15" s="68"/>
      <c r="K15" s="60"/>
      <c r="L15" s="60"/>
      <c r="M15" s="9"/>
      <c r="N15" s="9"/>
      <c r="O15" s="10"/>
      <c r="P15" s="9"/>
      <c r="Q15" s="9"/>
      <c r="R15" s="9"/>
      <c r="S15" s="9"/>
      <c r="T15" s="9"/>
      <c r="U15" s="9"/>
      <c r="V15" s="9"/>
      <c r="W15" s="9"/>
      <c r="X15" s="9"/>
      <c r="Y15" s="34">
        <f>IF(AND(G15=AS15),$D$121,"")</f>
      </c>
      <c r="Z15" s="72" t="s">
        <v>40</v>
      </c>
      <c r="AA15" s="70">
        <v>4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P15" s="50">
        <f>IF(Y15=$D$121,5,"")</f>
      </c>
      <c r="AS15" s="49" t="s">
        <v>62</v>
      </c>
    </row>
    <row r="16" spans="1:42" ht="11.25" customHeight="1" thickBot="1">
      <c r="A16" s="11"/>
      <c r="B16" s="56"/>
      <c r="C16" s="35"/>
      <c r="D16" s="10"/>
      <c r="E16" s="10"/>
      <c r="F16" s="10"/>
      <c r="G16" s="75"/>
      <c r="H16" s="76"/>
      <c r="I16" s="76"/>
      <c r="J16" s="77"/>
      <c r="K16" s="60"/>
      <c r="L16" s="60"/>
      <c r="M16" s="9"/>
      <c r="N16" s="9"/>
      <c r="O16" s="10"/>
      <c r="P16" s="9"/>
      <c r="Q16" s="9"/>
      <c r="R16" s="9"/>
      <c r="S16" s="9"/>
      <c r="T16" s="9"/>
      <c r="U16" s="9"/>
      <c r="V16" s="9"/>
      <c r="W16" s="9"/>
      <c r="X16" s="9"/>
      <c r="Y16" s="10"/>
      <c r="Z16" s="73"/>
      <c r="AA16" s="7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51"/>
    </row>
    <row r="17" spans="1:42" ht="9" customHeight="1" thickBot="1">
      <c r="A17" s="1"/>
      <c r="B17" s="56"/>
      <c r="C17" s="35"/>
      <c r="D17" s="10"/>
      <c r="E17" s="10"/>
      <c r="F17" s="10"/>
      <c r="G17" s="78"/>
      <c r="H17" s="78"/>
      <c r="I17" s="78"/>
      <c r="J17" s="78"/>
      <c r="K17" s="10"/>
      <c r="L17" s="10"/>
      <c r="M17" s="9"/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10"/>
      <c r="Z17" s="29"/>
      <c r="AA17" s="12"/>
      <c r="AB17" s="1"/>
      <c r="AC17" s="1"/>
      <c r="AD17" s="1"/>
      <c r="AE17" s="1"/>
      <c r="AF17" s="1"/>
      <c r="AG17" s="1"/>
      <c r="AH17" s="1"/>
      <c r="AI17" s="1"/>
      <c r="AJ17" s="1"/>
      <c r="AK17" s="1"/>
      <c r="AP17" s="51"/>
    </row>
    <row r="18" spans="1:42" ht="18" customHeight="1">
      <c r="A18" s="11"/>
      <c r="B18" s="55" t="s">
        <v>7</v>
      </c>
      <c r="C18" s="44"/>
      <c r="D18" s="40" t="s">
        <v>51</v>
      </c>
      <c r="E18" s="45" t="s">
        <v>0</v>
      </c>
      <c r="F18" s="44"/>
      <c r="G18" s="43" t="s">
        <v>28</v>
      </c>
      <c r="H18" s="45" t="s">
        <v>0</v>
      </c>
      <c r="I18" s="44"/>
      <c r="J18" s="43" t="s">
        <v>29</v>
      </c>
      <c r="K18" s="43"/>
      <c r="L18" s="45"/>
      <c r="M18" s="35"/>
      <c r="N18" s="44"/>
      <c r="O18" s="43"/>
      <c r="P18" s="45" t="s">
        <v>0</v>
      </c>
      <c r="Q18" s="44"/>
      <c r="R18" s="43" t="s">
        <v>30</v>
      </c>
      <c r="S18" s="45" t="s">
        <v>0</v>
      </c>
      <c r="T18" s="44"/>
      <c r="U18" s="43" t="s">
        <v>31</v>
      </c>
      <c r="V18" s="45" t="s">
        <v>0</v>
      </c>
      <c r="W18" s="66"/>
      <c r="X18" s="43" t="s">
        <v>32</v>
      </c>
      <c r="Y18" s="34">
        <f>IF(AND(O18=Z33,C18=5,F18=4,I18=6,N18=5,Q18=4,T18=2,W18=11),$D$121,"")</f>
      </c>
      <c r="Z18" s="72" t="s">
        <v>26</v>
      </c>
      <c r="AA18" s="70">
        <v>5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50">
        <f>IF(Y18=$D$121,6,"")</f>
      </c>
    </row>
    <row r="19" spans="1:42" ht="11.25" customHeight="1" thickBot="1">
      <c r="A19" s="11"/>
      <c r="B19" s="55"/>
      <c r="C19" s="11"/>
      <c r="D19" s="10"/>
      <c r="E19" s="8"/>
      <c r="F19" s="8"/>
      <c r="G19" s="10"/>
      <c r="H19" s="41"/>
      <c r="I19" s="8"/>
      <c r="J19" s="10"/>
      <c r="K19" s="10"/>
      <c r="L19" s="10"/>
      <c r="M19" s="10"/>
      <c r="N19" s="10"/>
      <c r="O19" s="16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73"/>
      <c r="AA19" s="7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51"/>
    </row>
    <row r="20" spans="1:42" ht="9" customHeight="1" thickBot="1">
      <c r="A20" s="1"/>
      <c r="B20" s="56"/>
      <c r="C20" s="35"/>
      <c r="D20" s="9"/>
      <c r="E20" s="10"/>
      <c r="F20" s="10"/>
      <c r="G20" s="9"/>
      <c r="H20" s="10"/>
      <c r="I20" s="10"/>
      <c r="J20" s="9"/>
      <c r="K20" s="9"/>
      <c r="L20" s="9"/>
      <c r="M20" s="9"/>
      <c r="N20" s="9"/>
      <c r="O20" s="10"/>
      <c r="P20" s="9"/>
      <c r="Q20" s="9"/>
      <c r="R20" s="9"/>
      <c r="S20" s="9"/>
      <c r="T20" s="9"/>
      <c r="U20" s="9"/>
      <c r="V20" s="9"/>
      <c r="W20" s="9"/>
      <c r="X20" s="10"/>
      <c r="Y20" s="10"/>
      <c r="Z20" s="29"/>
      <c r="AA20" s="12"/>
      <c r="AB20" s="1"/>
      <c r="AC20" s="1"/>
      <c r="AD20" s="1"/>
      <c r="AE20" s="1"/>
      <c r="AF20" s="1"/>
      <c r="AG20" s="1"/>
      <c r="AH20" s="1"/>
      <c r="AI20" s="1"/>
      <c r="AJ20" s="1"/>
      <c r="AK20" s="1"/>
      <c r="AP20" s="51"/>
    </row>
    <row r="21" spans="1:42" ht="18" customHeight="1">
      <c r="A21" s="11"/>
      <c r="B21" s="55" t="s">
        <v>8</v>
      </c>
      <c r="C21" s="44"/>
      <c r="D21" s="40" t="s">
        <v>48</v>
      </c>
      <c r="E21" s="45" t="s">
        <v>0</v>
      </c>
      <c r="F21" s="44"/>
      <c r="G21" s="43" t="s">
        <v>28</v>
      </c>
      <c r="H21" s="45" t="s">
        <v>0</v>
      </c>
      <c r="I21" s="44"/>
      <c r="J21" s="43" t="s">
        <v>29</v>
      </c>
      <c r="K21" s="43"/>
      <c r="L21" s="45"/>
      <c r="M21" s="35"/>
      <c r="N21" s="44"/>
      <c r="O21" s="43"/>
      <c r="P21" s="45" t="s">
        <v>0</v>
      </c>
      <c r="Q21" s="44"/>
      <c r="R21" s="43" t="s">
        <v>30</v>
      </c>
      <c r="S21" s="45" t="s">
        <v>0</v>
      </c>
      <c r="T21" s="44"/>
      <c r="U21" s="43" t="s">
        <v>31</v>
      </c>
      <c r="V21" s="45" t="s">
        <v>0</v>
      </c>
      <c r="W21" s="66"/>
      <c r="X21" s="43" t="s">
        <v>32</v>
      </c>
      <c r="Y21" s="34">
        <f>IF(AND(O21=Z12,C21=5,F21=2,I21=3,N21=5,Q21=2,T21=1,W21=8),$D$121,"")</f>
      </c>
      <c r="Z21" s="72" t="s">
        <v>44</v>
      </c>
      <c r="AA21" s="70">
        <v>6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P21" s="50">
        <f>IF(Y21=$D$121,6,"")</f>
      </c>
    </row>
    <row r="22" spans="1:42" ht="11.25" customHeight="1" thickBot="1">
      <c r="A22" s="11"/>
      <c r="B22" s="55"/>
      <c r="C22" s="11"/>
      <c r="D22" s="10"/>
      <c r="E22" s="8"/>
      <c r="F22" s="8"/>
      <c r="G22" s="10"/>
      <c r="H22" s="10"/>
      <c r="I22" s="10"/>
      <c r="J22" s="10"/>
      <c r="K22" s="10"/>
      <c r="L22" s="10"/>
      <c r="M22" s="10"/>
      <c r="N22" s="10"/>
      <c r="O22" s="16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73"/>
      <c r="AA22" s="71"/>
      <c r="AB22" s="1"/>
      <c r="AC22" s="1"/>
      <c r="AD22" s="1"/>
      <c r="AE22" s="1"/>
      <c r="AF22" s="1"/>
      <c r="AG22" s="1"/>
      <c r="AH22" s="1"/>
      <c r="AI22" s="1"/>
      <c r="AJ22" s="1"/>
      <c r="AK22" s="1"/>
      <c r="AP22" s="51"/>
    </row>
    <row r="23" spans="1:42" ht="9" customHeight="1" thickBot="1">
      <c r="A23" s="1"/>
      <c r="B23" s="56"/>
      <c r="C23" s="35"/>
      <c r="D23" s="9"/>
      <c r="E23" s="10"/>
      <c r="F23" s="10"/>
      <c r="G23" s="9"/>
      <c r="H23" s="10"/>
      <c r="I23" s="10"/>
      <c r="J23" s="9"/>
      <c r="K23" s="9"/>
      <c r="L23" s="9"/>
      <c r="M23" s="9"/>
      <c r="N23" s="9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7"/>
      <c r="AA23" s="12"/>
      <c r="AB23" s="1"/>
      <c r="AC23" s="1"/>
      <c r="AD23" s="1"/>
      <c r="AE23" s="1"/>
      <c r="AF23" s="1"/>
      <c r="AG23" s="1"/>
      <c r="AH23" s="1"/>
      <c r="AI23" s="1"/>
      <c r="AJ23" s="1"/>
      <c r="AK23" s="1"/>
      <c r="AP23" s="51"/>
    </row>
    <row r="24" spans="1:42" ht="18" customHeight="1">
      <c r="A24" s="11"/>
      <c r="B24" s="55" t="s">
        <v>9</v>
      </c>
      <c r="C24" s="44"/>
      <c r="D24" s="40" t="s">
        <v>51</v>
      </c>
      <c r="E24" s="45" t="s">
        <v>0</v>
      </c>
      <c r="F24" s="44"/>
      <c r="G24" s="43" t="s">
        <v>33</v>
      </c>
      <c r="H24" s="45" t="s">
        <v>0</v>
      </c>
      <c r="I24" s="44"/>
      <c r="J24" s="43" t="s">
        <v>29</v>
      </c>
      <c r="K24" s="43"/>
      <c r="L24" s="45"/>
      <c r="M24" s="35"/>
      <c r="N24" s="44"/>
      <c r="O24" s="43"/>
      <c r="P24" s="45" t="s">
        <v>0</v>
      </c>
      <c r="Q24" s="44"/>
      <c r="R24" s="43"/>
      <c r="S24" s="45" t="s">
        <v>0</v>
      </c>
      <c r="T24" s="44"/>
      <c r="U24" s="43" t="s">
        <v>31</v>
      </c>
      <c r="V24" s="45" t="s">
        <v>0</v>
      </c>
      <c r="W24" s="66"/>
      <c r="X24" s="43" t="s">
        <v>32</v>
      </c>
      <c r="Y24" s="34">
        <f>IF(AND(O24=Z9,R24=Z48,C24=3,F24=1,I24=4,N24=3,Q24=1,T24=1,W24=7),$D$121,"")</f>
      </c>
      <c r="Z24" s="72" t="s">
        <v>41</v>
      </c>
      <c r="AA24" s="70">
        <v>7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P24" s="50">
        <f>IF(Y24=$D$121,7,"")</f>
      </c>
    </row>
    <row r="25" spans="1:42" ht="11.25" customHeight="1" thickBot="1">
      <c r="A25" s="11"/>
      <c r="B25" s="55"/>
      <c r="C25" s="11"/>
      <c r="D25" s="10"/>
      <c r="E25" s="8"/>
      <c r="F25" s="8"/>
      <c r="G25" s="10"/>
      <c r="H25" s="10"/>
      <c r="I25" s="10"/>
      <c r="J25" s="10"/>
      <c r="K25" s="10"/>
      <c r="L25" s="10"/>
      <c r="M25" s="10"/>
      <c r="N25" s="10"/>
      <c r="O25" s="16"/>
      <c r="P25" s="10"/>
      <c r="Q25" s="10"/>
      <c r="R25" s="16"/>
      <c r="S25" s="10"/>
      <c r="T25" s="10"/>
      <c r="U25" s="10"/>
      <c r="V25" s="10"/>
      <c r="W25" s="10"/>
      <c r="X25" s="10"/>
      <c r="Y25" s="10"/>
      <c r="Z25" s="73"/>
      <c r="AA25" s="71"/>
      <c r="AB25" s="1"/>
      <c r="AC25" s="1"/>
      <c r="AD25" s="1"/>
      <c r="AE25" s="1"/>
      <c r="AF25" s="1"/>
      <c r="AG25" s="1"/>
      <c r="AH25" s="1"/>
      <c r="AI25" s="1"/>
      <c r="AJ25" s="1"/>
      <c r="AK25" s="1"/>
      <c r="AP25" s="52">
        <f>IF(X24=Z54,3,"")</f>
      </c>
    </row>
    <row r="26" spans="1:42" ht="9" customHeight="1" thickBot="1">
      <c r="A26" s="1"/>
      <c r="B26" s="56"/>
      <c r="C26" s="35"/>
      <c r="D26" s="9"/>
      <c r="E26" s="10"/>
      <c r="F26" s="10"/>
      <c r="G26" s="9"/>
      <c r="H26" s="10"/>
      <c r="I26" s="10"/>
      <c r="J26" s="9"/>
      <c r="K26" s="9"/>
      <c r="L26" s="9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7"/>
      <c r="AA26" s="12"/>
      <c r="AB26" s="1"/>
      <c r="AC26" s="1"/>
      <c r="AD26" s="1"/>
      <c r="AE26" s="1"/>
      <c r="AF26" s="1"/>
      <c r="AG26" s="1"/>
      <c r="AH26" s="1"/>
      <c r="AI26" s="1"/>
      <c r="AJ26" s="1"/>
      <c r="AK26" s="1"/>
      <c r="AP26" s="51"/>
    </row>
    <row r="27" spans="1:42" ht="18" customHeight="1">
      <c r="A27" s="11"/>
      <c r="B27" s="55" t="s">
        <v>10</v>
      </c>
      <c r="C27" s="11"/>
      <c r="D27" s="40" t="s">
        <v>51</v>
      </c>
      <c r="E27" s="8"/>
      <c r="F27" s="8"/>
      <c r="G27" s="11"/>
      <c r="H27" s="8"/>
      <c r="I27" s="67"/>
      <c r="J27" s="69"/>
      <c r="K27" s="45" t="s">
        <v>0</v>
      </c>
      <c r="L27" s="67"/>
      <c r="M27" s="67"/>
      <c r="N27" s="43"/>
      <c r="O27" s="43"/>
      <c r="P27" s="10"/>
      <c r="Q27" s="10"/>
      <c r="R27" s="10"/>
      <c r="S27" s="10"/>
      <c r="T27" s="10"/>
      <c r="U27" s="10"/>
      <c r="V27" s="10"/>
      <c r="W27" s="10"/>
      <c r="X27" s="10"/>
      <c r="Y27" s="34">
        <f>IF(AND(I27=Z9,L27=Z6),$D$121,"")</f>
      </c>
      <c r="Z27" s="72" t="s">
        <v>43</v>
      </c>
      <c r="AA27" s="70">
        <v>8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P27" s="50">
        <f>IF(Y27=$D$121,5,"")</f>
      </c>
    </row>
    <row r="28" spans="1:42" ht="11.25" customHeight="1" thickBot="1">
      <c r="A28" s="11"/>
      <c r="B28" s="55"/>
      <c r="C28" s="11"/>
      <c r="D28" s="10"/>
      <c r="E28" s="8"/>
      <c r="F28" s="8"/>
      <c r="G28" s="10"/>
      <c r="H28" s="10"/>
      <c r="I28" s="74"/>
      <c r="J28" s="74"/>
      <c r="K28" s="10"/>
      <c r="L28" s="74"/>
      <c r="M28" s="74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73"/>
      <c r="AA28" s="71"/>
      <c r="AB28" s="1"/>
      <c r="AC28" s="1"/>
      <c r="AD28" s="1"/>
      <c r="AE28" s="1"/>
      <c r="AF28" s="1"/>
      <c r="AG28" s="1"/>
      <c r="AH28" s="1"/>
      <c r="AI28" s="1"/>
      <c r="AJ28" s="1"/>
      <c r="AK28" s="1"/>
      <c r="AP28" s="51"/>
    </row>
    <row r="29" spans="1:42" ht="9" customHeight="1" thickBot="1">
      <c r="A29" s="1"/>
      <c r="B29" s="56"/>
      <c r="C29" s="35"/>
      <c r="D29" s="9"/>
      <c r="E29" s="10"/>
      <c r="F29" s="10"/>
      <c r="G29" s="9"/>
      <c r="H29" s="10"/>
      <c r="I29" s="10"/>
      <c r="J29" s="9"/>
      <c r="K29" s="9"/>
      <c r="L29" s="87"/>
      <c r="M29" s="87"/>
      <c r="N29" s="9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7"/>
      <c r="AA29" s="12"/>
      <c r="AB29" s="1"/>
      <c r="AC29" s="1"/>
      <c r="AD29" s="1"/>
      <c r="AE29" s="1"/>
      <c r="AF29" s="1"/>
      <c r="AG29" s="1"/>
      <c r="AH29" s="1"/>
      <c r="AI29" s="1"/>
      <c r="AJ29" s="1"/>
      <c r="AK29" s="1"/>
      <c r="AP29" s="50"/>
    </row>
    <row r="30" spans="1:42" ht="18" customHeight="1">
      <c r="A30" s="11"/>
      <c r="B30" s="55" t="s">
        <v>11</v>
      </c>
      <c r="C30" s="11"/>
      <c r="D30" s="38" t="s">
        <v>48</v>
      </c>
      <c r="E30" s="8"/>
      <c r="F30" s="8"/>
      <c r="G30" s="10"/>
      <c r="H30" s="10"/>
      <c r="I30" s="67"/>
      <c r="J30" s="69"/>
      <c r="K30" s="45" t="s">
        <v>0</v>
      </c>
      <c r="L30" s="67"/>
      <c r="M30" s="67"/>
      <c r="N30" s="43"/>
      <c r="O30" s="43"/>
      <c r="P30" s="10"/>
      <c r="Q30" s="10"/>
      <c r="R30" s="10"/>
      <c r="S30" s="10"/>
      <c r="T30" s="10"/>
      <c r="U30" s="10"/>
      <c r="V30" s="10"/>
      <c r="W30" s="10"/>
      <c r="X30" s="10"/>
      <c r="Y30" s="34">
        <f>IF(AND(I30=Z12,L30=Z6),$D$121,"")</f>
      </c>
      <c r="Z30" s="72" t="s">
        <v>25</v>
      </c>
      <c r="AA30" s="70">
        <v>9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P30" s="50">
        <f>IF(Y30=$D$121,5,"")</f>
      </c>
    </row>
    <row r="31" spans="1:42" ht="11.25" customHeight="1" thickBot="1">
      <c r="A31" s="11"/>
      <c r="B31" s="55"/>
      <c r="C31" s="11"/>
      <c r="D31" s="10"/>
      <c r="E31" s="8"/>
      <c r="F31" s="8"/>
      <c r="G31" s="10"/>
      <c r="H31" s="10"/>
      <c r="I31" s="74"/>
      <c r="J31" s="74"/>
      <c r="K31" s="10"/>
      <c r="L31" s="74"/>
      <c r="M31" s="7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73"/>
      <c r="AA31" s="71"/>
      <c r="AB31" s="1"/>
      <c r="AC31" s="1"/>
      <c r="AD31" s="1"/>
      <c r="AE31" s="1"/>
      <c r="AF31" s="1"/>
      <c r="AG31" s="1"/>
      <c r="AH31" s="1"/>
      <c r="AI31" s="1"/>
      <c r="AJ31" s="1"/>
      <c r="AK31" s="1"/>
      <c r="AP31" s="51"/>
    </row>
    <row r="32" spans="1:42" ht="9" customHeight="1" thickBot="1">
      <c r="A32" s="1"/>
      <c r="B32" s="56"/>
      <c r="C32" s="35"/>
      <c r="D32" s="9"/>
      <c r="E32" s="10"/>
      <c r="F32" s="10"/>
      <c r="G32" s="9"/>
      <c r="H32" s="10"/>
      <c r="I32" s="10"/>
      <c r="J32" s="9"/>
      <c r="K32" s="9"/>
      <c r="L32" s="9"/>
      <c r="M32" s="9"/>
      <c r="N32" s="9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7"/>
      <c r="AA32" s="12"/>
      <c r="AB32" s="1"/>
      <c r="AC32" s="1"/>
      <c r="AD32" s="1"/>
      <c r="AE32" s="1"/>
      <c r="AF32" s="1"/>
      <c r="AG32" s="1"/>
      <c r="AH32" s="1"/>
      <c r="AI32" s="1"/>
      <c r="AJ32" s="1"/>
      <c r="AK32" s="1"/>
      <c r="AP32" s="50"/>
    </row>
    <row r="33" spans="1:42" ht="18" customHeight="1">
      <c r="A33" s="11"/>
      <c r="B33" s="55" t="s">
        <v>12</v>
      </c>
      <c r="C33" s="44"/>
      <c r="D33" s="42" t="s">
        <v>46</v>
      </c>
      <c r="E33" s="45" t="s">
        <v>0</v>
      </c>
      <c r="F33" s="44"/>
      <c r="G33" s="43" t="s">
        <v>28</v>
      </c>
      <c r="H33" s="45" t="s">
        <v>0</v>
      </c>
      <c r="I33" s="44"/>
      <c r="J33" s="43" t="s">
        <v>29</v>
      </c>
      <c r="K33" s="43"/>
      <c r="L33" s="45"/>
      <c r="M33" s="35"/>
      <c r="N33" s="44"/>
      <c r="O33" s="43"/>
      <c r="P33" s="45" t="s">
        <v>0</v>
      </c>
      <c r="Q33" s="44"/>
      <c r="R33" s="43" t="s">
        <v>30</v>
      </c>
      <c r="S33" s="45" t="s">
        <v>0</v>
      </c>
      <c r="T33" s="44"/>
      <c r="U33" s="43" t="s">
        <v>31</v>
      </c>
      <c r="V33" s="45" t="s">
        <v>0</v>
      </c>
      <c r="W33" s="66"/>
      <c r="X33" s="43" t="s">
        <v>32</v>
      </c>
      <c r="Y33" s="34">
        <f>IF(AND(O33=Z21,C33=5,F33=2,I33=3,N33=5,Q33=2,T33=1,W33=3),$D$121,"")</f>
      </c>
      <c r="Z33" s="72" t="s">
        <v>19</v>
      </c>
      <c r="AA33" s="70">
        <v>10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P33" s="50">
        <f>IF(Y33=$D$121,6,"")</f>
      </c>
    </row>
    <row r="34" spans="1:42" ht="11.25" customHeight="1" thickBot="1">
      <c r="A34" s="11"/>
      <c r="B34" s="55"/>
      <c r="C34" s="46"/>
      <c r="D34" s="43"/>
      <c r="E34" s="45"/>
      <c r="F34" s="45"/>
      <c r="G34" s="43"/>
      <c r="H34" s="43"/>
      <c r="I34" s="43"/>
      <c r="J34" s="43"/>
      <c r="K34" s="43"/>
      <c r="L34" s="43"/>
      <c r="M34" s="43"/>
      <c r="N34" s="43"/>
      <c r="O34" s="47"/>
      <c r="P34" s="43"/>
      <c r="Q34" s="43"/>
      <c r="R34" s="43"/>
      <c r="S34" s="43"/>
      <c r="T34" s="43"/>
      <c r="U34" s="43"/>
      <c r="V34" s="43"/>
      <c r="W34" s="43"/>
      <c r="X34" s="43"/>
      <c r="Y34" s="10"/>
      <c r="Z34" s="73"/>
      <c r="AA34" s="71"/>
      <c r="AB34" s="1"/>
      <c r="AC34" s="1"/>
      <c r="AD34" s="1"/>
      <c r="AE34" s="1"/>
      <c r="AF34" s="1"/>
      <c r="AG34" s="1"/>
      <c r="AH34" s="1"/>
      <c r="AI34" s="1"/>
      <c r="AJ34" s="1"/>
      <c r="AK34" s="1"/>
      <c r="AP34" s="50"/>
    </row>
    <row r="35" spans="1:42" ht="9" customHeight="1" thickBot="1">
      <c r="A35" s="1"/>
      <c r="B35" s="56"/>
      <c r="C35" s="48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10"/>
      <c r="Z35" s="17"/>
      <c r="AA35" s="12"/>
      <c r="AB35" s="1"/>
      <c r="AC35" s="1"/>
      <c r="AD35" s="1"/>
      <c r="AE35" s="1"/>
      <c r="AF35" s="1" t="s">
        <v>60</v>
      </c>
      <c r="AG35" s="1"/>
      <c r="AH35" s="1"/>
      <c r="AI35" s="1"/>
      <c r="AJ35" s="1"/>
      <c r="AK35" s="1"/>
      <c r="AP35" s="51"/>
    </row>
    <row r="36" spans="1:42" ht="18" customHeight="1">
      <c r="A36" s="11"/>
      <c r="B36" s="55" t="s">
        <v>13</v>
      </c>
      <c r="C36" s="44"/>
      <c r="D36" s="40" t="s">
        <v>52</v>
      </c>
      <c r="E36" s="45" t="s">
        <v>0</v>
      </c>
      <c r="F36" s="44"/>
      <c r="G36" s="43" t="s">
        <v>34</v>
      </c>
      <c r="H36" s="45" t="s">
        <v>0</v>
      </c>
      <c r="I36" s="44"/>
      <c r="J36" s="43" t="s">
        <v>18</v>
      </c>
      <c r="K36" s="43"/>
      <c r="L36" s="45"/>
      <c r="M36" s="35"/>
      <c r="N36" s="44"/>
      <c r="O36" s="43"/>
      <c r="P36" s="45" t="s">
        <v>0</v>
      </c>
      <c r="Q36" s="44"/>
      <c r="R36" s="43"/>
      <c r="S36" s="45" t="s">
        <v>0</v>
      </c>
      <c r="T36" s="44"/>
      <c r="U36" s="43" t="s">
        <v>55</v>
      </c>
      <c r="V36" s="45" t="s">
        <v>0</v>
      </c>
      <c r="W36" s="66"/>
      <c r="X36" s="43" t="s">
        <v>32</v>
      </c>
      <c r="Y36" s="34">
        <f>IF(AND(O36=Z36,R36=Z54,C36=1,F36=2,I36=5,N36=1,Q36=1,T36=2,W36=3),$D$121,"")</f>
      </c>
      <c r="Z36" s="72" t="s">
        <v>22</v>
      </c>
      <c r="AA36" s="70">
        <v>11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P36" s="50">
        <f>IF(Y36=$D$121,10,"")</f>
      </c>
    </row>
    <row r="37" spans="1:42" ht="11.25" customHeight="1" thickBot="1">
      <c r="A37" s="11"/>
      <c r="B37" s="55"/>
      <c r="C37" s="46"/>
      <c r="D37" s="43"/>
      <c r="E37" s="45"/>
      <c r="F37" s="45"/>
      <c r="G37" s="43"/>
      <c r="H37" s="43"/>
      <c r="I37" s="43"/>
      <c r="J37" s="43"/>
      <c r="K37" s="43"/>
      <c r="L37" s="43"/>
      <c r="M37" s="43"/>
      <c r="N37" s="43"/>
      <c r="O37" s="47"/>
      <c r="P37" s="43"/>
      <c r="Q37" s="43"/>
      <c r="R37" s="47"/>
      <c r="S37" s="43"/>
      <c r="T37" s="43"/>
      <c r="U37" s="43"/>
      <c r="V37" s="43"/>
      <c r="W37" s="43"/>
      <c r="X37" s="10"/>
      <c r="Y37" s="10"/>
      <c r="Z37" s="73"/>
      <c r="AA37" s="71"/>
      <c r="AB37" s="1"/>
      <c r="AC37" s="1"/>
      <c r="AD37" s="1"/>
      <c r="AE37" s="1"/>
      <c r="AF37" s="1"/>
      <c r="AG37" s="1"/>
      <c r="AH37" s="1"/>
      <c r="AI37" s="1"/>
      <c r="AJ37" s="1"/>
      <c r="AK37" s="1"/>
      <c r="AP37" s="50"/>
    </row>
    <row r="38" spans="1:42" ht="9" customHeight="1" thickBot="1">
      <c r="A38" s="1"/>
      <c r="B38" s="56"/>
      <c r="C38" s="48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10"/>
      <c r="Y38" s="10"/>
      <c r="Z38" s="17"/>
      <c r="AA38" s="12"/>
      <c r="AB38" s="1"/>
      <c r="AC38" s="1"/>
      <c r="AD38" s="21"/>
      <c r="AE38" s="1"/>
      <c r="AF38" s="1"/>
      <c r="AG38" s="1"/>
      <c r="AH38" s="1"/>
      <c r="AI38" s="1"/>
      <c r="AJ38" s="1"/>
      <c r="AK38" s="1"/>
      <c r="AP38" s="51"/>
    </row>
    <row r="39" spans="1:42" ht="18" customHeight="1">
      <c r="A39" s="11"/>
      <c r="B39" s="55" t="s">
        <v>14</v>
      </c>
      <c r="C39" s="44"/>
      <c r="D39" s="40" t="s">
        <v>53</v>
      </c>
      <c r="E39" s="45" t="s">
        <v>0</v>
      </c>
      <c r="F39" s="44"/>
      <c r="G39" s="43" t="s">
        <v>35</v>
      </c>
      <c r="H39" s="45" t="s">
        <v>0</v>
      </c>
      <c r="I39" s="44"/>
      <c r="J39" s="43" t="s">
        <v>36</v>
      </c>
      <c r="K39" s="45" t="s">
        <v>0</v>
      </c>
      <c r="L39" s="44"/>
      <c r="M39" s="43"/>
      <c r="N39" s="43"/>
      <c r="O39" s="43"/>
      <c r="P39" s="45"/>
      <c r="Q39" s="44"/>
      <c r="R39" s="40"/>
      <c r="S39" s="45" t="s">
        <v>0</v>
      </c>
      <c r="T39" s="44"/>
      <c r="U39" s="43"/>
      <c r="V39" s="45" t="s">
        <v>0</v>
      </c>
      <c r="W39" s="66"/>
      <c r="X39" s="43">
        <f>IF(X40=14,Z45,"")</f>
      </c>
      <c r="Y39" s="34">
        <f>IF(AND(R39=Z51,M39=Z24,U39=Z27,X39=Z45,C39=1,F39=2,I39=3,L39=1,Q39=1,T39=2,W39=2),$D$121,"")</f>
      </c>
      <c r="Z39" s="72" t="s">
        <v>27</v>
      </c>
      <c r="AA39" s="70">
        <v>12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P39" s="50">
        <f>IF(Y39=$D$121,10,"")</f>
      </c>
    </row>
    <row r="40" spans="1:42" ht="11.25" customHeight="1" thickBot="1">
      <c r="A40" s="11"/>
      <c r="B40" s="55"/>
      <c r="C40" s="46"/>
      <c r="D40" s="43"/>
      <c r="E40" s="45"/>
      <c r="F40" s="45"/>
      <c r="G40" s="43"/>
      <c r="H40" s="43"/>
      <c r="I40" s="43"/>
      <c r="J40" s="43"/>
      <c r="K40" s="43"/>
      <c r="L40" s="43"/>
      <c r="M40" s="47"/>
      <c r="N40" s="43"/>
      <c r="O40" s="43"/>
      <c r="P40" s="43"/>
      <c r="Q40" s="43"/>
      <c r="R40" s="47"/>
      <c r="S40" s="43"/>
      <c r="T40" s="43"/>
      <c r="U40" s="47"/>
      <c r="V40" s="43"/>
      <c r="W40" s="43"/>
      <c r="X40" s="47"/>
      <c r="Y40" s="10"/>
      <c r="Z40" s="73"/>
      <c r="AA40" s="71"/>
      <c r="AB40" s="1"/>
      <c r="AC40" s="1"/>
      <c r="AD40" s="1"/>
      <c r="AE40" s="1"/>
      <c r="AF40" s="1"/>
      <c r="AG40" s="1"/>
      <c r="AH40" s="1"/>
      <c r="AI40" s="1"/>
      <c r="AJ40" s="1"/>
      <c r="AK40" s="1"/>
      <c r="AP40" s="51"/>
    </row>
    <row r="41" spans="1:42" ht="9" customHeight="1" thickBot="1">
      <c r="A41" s="1"/>
      <c r="B41" s="56"/>
      <c r="C41" s="48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10"/>
      <c r="Y41" s="10"/>
      <c r="Z41" s="17"/>
      <c r="AA41" s="12"/>
      <c r="AB41" s="1"/>
      <c r="AC41" s="1"/>
      <c r="AD41" s="21"/>
      <c r="AE41" s="1"/>
      <c r="AF41" s="1"/>
      <c r="AG41" s="1"/>
      <c r="AH41" s="1"/>
      <c r="AI41" s="1"/>
      <c r="AJ41" s="1"/>
      <c r="AK41" s="1"/>
      <c r="AP41" s="51"/>
    </row>
    <row r="42" spans="1:42" ht="18" customHeight="1">
      <c r="A42" s="11"/>
      <c r="B42" s="55" t="s">
        <v>15</v>
      </c>
      <c r="C42" s="44"/>
      <c r="D42" s="40" t="s">
        <v>59</v>
      </c>
      <c r="E42" s="45" t="s">
        <v>0</v>
      </c>
      <c r="F42" s="44"/>
      <c r="G42" s="43" t="s">
        <v>28</v>
      </c>
      <c r="H42" s="45" t="s">
        <v>0</v>
      </c>
      <c r="I42" s="44"/>
      <c r="J42" s="43" t="s">
        <v>29</v>
      </c>
      <c r="K42" s="43"/>
      <c r="L42" s="45"/>
      <c r="M42" s="35"/>
      <c r="N42" s="44"/>
      <c r="O42" s="43"/>
      <c r="P42" s="45" t="s">
        <v>0</v>
      </c>
      <c r="Q42" s="44"/>
      <c r="R42" s="43" t="s">
        <v>30</v>
      </c>
      <c r="S42" s="45" t="s">
        <v>0</v>
      </c>
      <c r="T42" s="44"/>
      <c r="U42" s="43" t="s">
        <v>31</v>
      </c>
      <c r="V42" s="45" t="s">
        <v>0</v>
      </c>
      <c r="W42" s="66"/>
      <c r="X42" s="43" t="s">
        <v>32</v>
      </c>
      <c r="Y42" s="34">
        <f>IF(AND(O42=Z39,C42=5,F42=2,I42=3,N42=5,Q42=2,T42=1,W42=8),$D$121,"")</f>
      </c>
      <c r="Z42" s="72" t="s">
        <v>42</v>
      </c>
      <c r="AA42" s="70">
        <v>13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P42" s="50">
        <f>IF(Y42=$D$121,10,"")</f>
      </c>
    </row>
    <row r="43" spans="1:42" ht="11.25" customHeight="1" thickBot="1">
      <c r="A43" s="11"/>
      <c r="B43" s="55"/>
      <c r="C43" s="46"/>
      <c r="D43" s="43"/>
      <c r="E43" s="45"/>
      <c r="F43" s="45"/>
      <c r="G43" s="43"/>
      <c r="H43" s="43"/>
      <c r="I43" s="43"/>
      <c r="J43" s="43"/>
      <c r="K43" s="43"/>
      <c r="L43" s="43"/>
      <c r="M43" s="43"/>
      <c r="N43" s="43"/>
      <c r="O43" s="47"/>
      <c r="P43" s="43"/>
      <c r="Q43" s="43"/>
      <c r="R43" s="43"/>
      <c r="S43" s="43"/>
      <c r="T43" s="43"/>
      <c r="U43" s="43"/>
      <c r="V43" s="43"/>
      <c r="W43" s="43"/>
      <c r="X43" s="10"/>
      <c r="Y43" s="10"/>
      <c r="Z43" s="73"/>
      <c r="AA43" s="71"/>
      <c r="AB43" s="1"/>
      <c r="AC43" s="1"/>
      <c r="AD43" s="1"/>
      <c r="AE43" s="1"/>
      <c r="AF43" s="1"/>
      <c r="AG43" s="1"/>
      <c r="AH43" s="1"/>
      <c r="AI43" s="1"/>
      <c r="AJ43" s="1"/>
      <c r="AK43" s="1"/>
      <c r="AP43" s="50"/>
    </row>
    <row r="44" spans="1:42" ht="9" customHeight="1" thickBot="1">
      <c r="A44" s="11"/>
      <c r="B44" s="55"/>
      <c r="C44" s="48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10"/>
      <c r="Y44" s="10"/>
      <c r="Z44" s="30"/>
      <c r="AA44" s="12"/>
      <c r="AB44" s="1"/>
      <c r="AC44" s="1"/>
      <c r="AD44" s="1"/>
      <c r="AE44" s="1"/>
      <c r="AF44" s="1"/>
      <c r="AG44" s="1"/>
      <c r="AH44" s="1"/>
      <c r="AI44" s="1"/>
      <c r="AJ44" s="1"/>
      <c r="AK44" s="1"/>
      <c r="AP44" s="51"/>
    </row>
    <row r="45" spans="1:42" ht="18" customHeight="1">
      <c r="A45" s="11"/>
      <c r="B45" s="55" t="s">
        <v>16</v>
      </c>
      <c r="C45" s="44"/>
      <c r="D45" s="40" t="s">
        <v>58</v>
      </c>
      <c r="E45" s="45" t="s">
        <v>0</v>
      </c>
      <c r="F45" s="44"/>
      <c r="G45" s="43" t="s">
        <v>28</v>
      </c>
      <c r="H45" s="45" t="s">
        <v>0</v>
      </c>
      <c r="I45" s="44"/>
      <c r="J45" s="43" t="s">
        <v>29</v>
      </c>
      <c r="K45" s="43"/>
      <c r="L45" s="45"/>
      <c r="M45" s="35"/>
      <c r="N45" s="44"/>
      <c r="O45" s="43"/>
      <c r="P45" s="45"/>
      <c r="Q45" s="44"/>
      <c r="R45" s="43" t="s">
        <v>30</v>
      </c>
      <c r="S45" s="45" t="s">
        <v>0</v>
      </c>
      <c r="T45" s="44"/>
      <c r="U45" s="43" t="s">
        <v>31</v>
      </c>
      <c r="V45" s="45" t="s">
        <v>0</v>
      </c>
      <c r="W45" s="66"/>
      <c r="X45" s="43" t="s">
        <v>32</v>
      </c>
      <c r="Y45" s="34">
        <f>IF(AND(O45=Z39,C45=5,F45=2,I45=8,N45=10,Q45=2,T45=6,W45=8),$D$121,"")</f>
      </c>
      <c r="Z45" s="72" t="s">
        <v>24</v>
      </c>
      <c r="AA45" s="70">
        <v>14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P45" s="50">
        <f>IF(Y45=$D$121,10,"")</f>
      </c>
    </row>
    <row r="46" spans="1:42" ht="11.25" customHeight="1" thickBot="1">
      <c r="A46" s="11"/>
      <c r="B46" s="55"/>
      <c r="C46" s="11"/>
      <c r="D46" s="10"/>
      <c r="E46" s="8"/>
      <c r="F46" s="8"/>
      <c r="G46" s="10"/>
      <c r="H46" s="10"/>
      <c r="I46" s="10"/>
      <c r="J46" s="10"/>
      <c r="K46" s="10"/>
      <c r="L46" s="10"/>
      <c r="M46" s="10"/>
      <c r="N46" s="10"/>
      <c r="O46" s="16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73"/>
      <c r="AA46" s="71"/>
      <c r="AB46" s="1"/>
      <c r="AC46" s="1"/>
      <c r="AD46" s="1"/>
      <c r="AE46" s="1"/>
      <c r="AF46" s="1"/>
      <c r="AG46" s="1"/>
      <c r="AH46" s="1"/>
      <c r="AI46" s="1"/>
      <c r="AJ46" s="1"/>
      <c r="AK46" s="1"/>
      <c r="AP46" s="50"/>
    </row>
    <row r="47" spans="1:42" ht="9" customHeight="1" thickBot="1">
      <c r="A47" s="1"/>
      <c r="B47" s="55"/>
      <c r="C47" s="11"/>
      <c r="D47" s="10"/>
      <c r="E47" s="8"/>
      <c r="F47" s="8"/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30"/>
      <c r="AA47" s="12"/>
      <c r="AB47" s="1"/>
      <c r="AC47" s="1"/>
      <c r="AD47" s="1"/>
      <c r="AE47" s="1"/>
      <c r="AF47" s="1"/>
      <c r="AG47" s="1"/>
      <c r="AH47" s="1"/>
      <c r="AI47" s="1"/>
      <c r="AJ47" s="1"/>
      <c r="AK47" s="1"/>
      <c r="AP47" s="50"/>
    </row>
    <row r="48" spans="1:42" ht="18" customHeight="1">
      <c r="A48" s="11"/>
      <c r="B48" s="55" t="s">
        <v>61</v>
      </c>
      <c r="C48" s="46"/>
      <c r="D48" s="42" t="s">
        <v>54</v>
      </c>
      <c r="E48" s="45" t="s">
        <v>0</v>
      </c>
      <c r="F48" s="44"/>
      <c r="G48" s="43" t="s">
        <v>37</v>
      </c>
      <c r="H48" s="43"/>
      <c r="I48" s="43"/>
      <c r="J48" s="43"/>
      <c r="K48" s="43"/>
      <c r="L48" s="45"/>
      <c r="M48" s="45"/>
      <c r="N48" s="45"/>
      <c r="O48" s="67"/>
      <c r="P48" s="67"/>
      <c r="Q48" s="67"/>
      <c r="R48" s="10"/>
      <c r="S48" s="10"/>
      <c r="T48" s="10"/>
      <c r="U48" s="10"/>
      <c r="V48" s="10"/>
      <c r="W48" s="10"/>
      <c r="X48" s="10"/>
      <c r="Y48" s="34">
        <f>IF(AND(O48=Z42,F48=2),$D$121,"")</f>
      </c>
      <c r="Z48" s="72" t="s">
        <v>45</v>
      </c>
      <c r="AA48" s="70">
        <v>15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  <c r="AP48" s="50">
        <f>IF(Y48=$D$121,5,"")</f>
      </c>
    </row>
    <row r="49" spans="1:42" ht="11.25" customHeight="1" thickBot="1">
      <c r="A49" s="11"/>
      <c r="B49" s="20"/>
      <c r="C49" s="11"/>
      <c r="D49" s="10"/>
      <c r="E49" s="8"/>
      <c r="F49" s="8"/>
      <c r="G49" s="10"/>
      <c r="H49" s="10"/>
      <c r="I49" s="10"/>
      <c r="J49" s="10"/>
      <c r="K49" s="10"/>
      <c r="L49" s="10"/>
      <c r="M49" s="10"/>
      <c r="N49" s="10"/>
      <c r="O49" s="75"/>
      <c r="P49" s="76"/>
      <c r="Q49" s="77"/>
      <c r="R49" s="10"/>
      <c r="S49" s="10"/>
      <c r="T49" s="10"/>
      <c r="U49" s="10"/>
      <c r="V49" s="10"/>
      <c r="W49" s="10"/>
      <c r="X49" s="10"/>
      <c r="Y49" s="10"/>
      <c r="Z49" s="73"/>
      <c r="AA49" s="71"/>
      <c r="AB49" s="1"/>
      <c r="AC49" s="1"/>
      <c r="AD49" s="1"/>
      <c r="AE49" s="1"/>
      <c r="AF49" s="1"/>
      <c r="AG49" s="1"/>
      <c r="AH49" s="1"/>
      <c r="AI49" s="1"/>
      <c r="AJ49" s="1"/>
      <c r="AK49" s="1"/>
      <c r="AP49" s="52"/>
    </row>
    <row r="50" spans="1:42" ht="9" customHeight="1" thickBot="1">
      <c r="A50" s="1"/>
      <c r="B50" s="19"/>
      <c r="C50" s="35"/>
      <c r="D50" s="9"/>
      <c r="E50" s="10"/>
      <c r="F50" s="10"/>
      <c r="G50" s="9"/>
      <c r="H50" s="10"/>
      <c r="I50" s="10"/>
      <c r="J50" s="9"/>
      <c r="K50" s="9"/>
      <c r="L50" s="9"/>
      <c r="M50" s="9"/>
      <c r="N50" s="9"/>
      <c r="O50" s="78"/>
      <c r="P50" s="78"/>
      <c r="Q50" s="78"/>
      <c r="R50" s="10"/>
      <c r="S50" s="10"/>
      <c r="T50" s="10"/>
      <c r="U50" s="10"/>
      <c r="V50" s="10"/>
      <c r="W50" s="10"/>
      <c r="X50" s="10"/>
      <c r="Y50" s="10"/>
      <c r="Z50" s="30"/>
      <c r="AA50" s="12"/>
      <c r="AB50" s="1"/>
      <c r="AC50" s="1"/>
      <c r="AD50" s="1"/>
      <c r="AE50" s="1"/>
      <c r="AF50" s="1"/>
      <c r="AG50" s="1"/>
      <c r="AH50" s="1"/>
      <c r="AI50" s="1"/>
      <c r="AJ50" s="1"/>
      <c r="AK50" s="21"/>
      <c r="AP50" s="51"/>
    </row>
    <row r="51" spans="1:42" ht="18" customHeight="1">
      <c r="A51" s="11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34"/>
      <c r="Z51" s="72" t="s">
        <v>47</v>
      </c>
      <c r="AA51" s="70">
        <v>16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P51" s="49">
        <f>SUM(AP6:AP48)</f>
        <v>0</v>
      </c>
    </row>
    <row r="52" spans="1:42" ht="11.25" customHeight="1" thickBot="1">
      <c r="A52" s="11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0"/>
      <c r="Z52" s="73"/>
      <c r="AA52" s="71"/>
      <c r="AB52" s="1"/>
      <c r="AC52" s="1"/>
      <c r="AD52" s="1"/>
      <c r="AE52" s="1"/>
      <c r="AF52" s="1"/>
      <c r="AG52" s="1"/>
      <c r="AH52" s="1"/>
      <c r="AI52" s="1"/>
      <c r="AJ52" s="1"/>
      <c r="AK52" s="1"/>
      <c r="AP52" s="49"/>
    </row>
    <row r="53" spans="1:42" ht="9" customHeight="1" thickBot="1">
      <c r="A53" s="1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88">
        <f>IF(AA58=100,"Μπράβο!!!","")</f>
      </c>
      <c r="Q53" s="88"/>
      <c r="R53" s="88"/>
      <c r="S53" s="88"/>
      <c r="T53" s="88"/>
      <c r="U53" s="14"/>
      <c r="V53" s="14"/>
      <c r="W53" s="14"/>
      <c r="X53" s="14"/>
      <c r="Y53" s="10"/>
      <c r="Z53" s="30"/>
      <c r="AA53" s="12"/>
      <c r="AB53" s="1"/>
      <c r="AC53" s="1"/>
      <c r="AD53" s="1"/>
      <c r="AE53" s="1"/>
      <c r="AF53" s="1"/>
      <c r="AG53" s="1"/>
      <c r="AH53" s="1"/>
      <c r="AI53" s="1"/>
      <c r="AJ53" s="1"/>
      <c r="AK53" s="1"/>
      <c r="AP53" s="49"/>
    </row>
    <row r="54" spans="1:42" ht="18" customHeight="1">
      <c r="A54" s="11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88"/>
      <c r="Q54" s="88"/>
      <c r="R54" s="88"/>
      <c r="S54" s="88"/>
      <c r="T54" s="88"/>
      <c r="U54" s="14"/>
      <c r="V54" s="14"/>
      <c r="W54" s="14"/>
      <c r="X54" s="14"/>
      <c r="Y54" s="34"/>
      <c r="Z54" s="72" t="s">
        <v>56</v>
      </c>
      <c r="AA54" s="70">
        <v>17</v>
      </c>
      <c r="AB54" s="1"/>
      <c r="AC54" s="1"/>
      <c r="AD54" s="1"/>
      <c r="AE54" s="1"/>
      <c r="AF54" s="1"/>
      <c r="AG54" s="1"/>
      <c r="AH54" s="1"/>
      <c r="AI54" s="1"/>
      <c r="AJ54" s="1"/>
      <c r="AK54" s="1"/>
      <c r="AP54" s="49"/>
    </row>
    <row r="55" spans="1:42" ht="11.25" customHeight="1" thickBot="1">
      <c r="A55" s="11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8"/>
      <c r="Q55" s="88"/>
      <c r="R55" s="88"/>
      <c r="S55" s="88"/>
      <c r="T55" s="88"/>
      <c r="U55" s="14"/>
      <c r="V55" s="14"/>
      <c r="W55" s="14"/>
      <c r="X55" s="14"/>
      <c r="Y55" s="10"/>
      <c r="Z55" s="73"/>
      <c r="AA55" s="71"/>
      <c r="AB55" s="1"/>
      <c r="AC55" s="1"/>
      <c r="AD55" s="1"/>
      <c r="AE55" s="1"/>
      <c r="AF55" s="1"/>
      <c r="AG55" s="1"/>
      <c r="AH55" s="1"/>
      <c r="AI55" s="1"/>
      <c r="AJ55" s="1"/>
      <c r="AK55" s="1"/>
      <c r="AP55" s="49"/>
    </row>
    <row r="56" spans="1:42" ht="9" customHeight="1">
      <c r="A56" s="1"/>
      <c r="B56" s="13"/>
      <c r="C56" s="39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0"/>
      <c r="Z56" s="30"/>
      <c r="AA56" s="12"/>
      <c r="AB56" s="1"/>
      <c r="AC56" s="1"/>
      <c r="AD56" s="1"/>
      <c r="AE56" s="1"/>
      <c r="AF56" s="1"/>
      <c r="AG56" s="1"/>
      <c r="AH56" s="1"/>
      <c r="AI56" s="1"/>
      <c r="AJ56" s="1"/>
      <c r="AK56" s="1"/>
      <c r="AP56" s="51"/>
    </row>
    <row r="57" spans="1:42" ht="18" customHeight="1" thickBot="1">
      <c r="A57" s="11"/>
      <c r="B57" s="13"/>
      <c r="C57" s="3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23"/>
      <c r="AB57" s="1"/>
      <c r="AC57" s="1"/>
      <c r="AD57" s="1"/>
      <c r="AE57" s="1"/>
      <c r="AF57" s="1"/>
      <c r="AG57" s="1"/>
      <c r="AH57" s="1"/>
      <c r="AI57" s="1"/>
      <c r="AJ57" s="1"/>
      <c r="AK57" s="1"/>
      <c r="AP57" s="49"/>
    </row>
    <row r="58" spans="1:42" ht="27.75" customHeight="1" thickBot="1">
      <c r="A58" s="11"/>
      <c r="B58" s="13"/>
      <c r="C58" s="39"/>
      <c r="D58" s="79" t="s">
        <v>2</v>
      </c>
      <c r="E58" s="79"/>
      <c r="F58" s="79"/>
      <c r="G58" s="79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24" t="s">
        <v>1</v>
      </c>
      <c r="AA58" s="25">
        <f>IF(AP51=0,"",AP51)</f>
      </c>
      <c r="AB58" s="1"/>
      <c r="AC58" s="1"/>
      <c r="AD58" s="1"/>
      <c r="AE58" s="1"/>
      <c r="AF58" s="1"/>
      <c r="AG58" s="1"/>
      <c r="AH58" s="1"/>
      <c r="AI58" s="1"/>
      <c r="AJ58" s="1"/>
      <c r="AK58" s="1"/>
      <c r="AP58" s="50"/>
    </row>
    <row r="59" spans="1:42" ht="18" customHeight="1" thickBot="1">
      <c r="A59" s="11"/>
      <c r="B59" s="26"/>
      <c r="C59" s="15"/>
      <c r="D59" s="15"/>
      <c r="E59" s="15"/>
      <c r="F59" s="15"/>
      <c r="G59" s="15"/>
      <c r="H59" s="27"/>
      <c r="I59" s="27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23"/>
      <c r="AB59" s="1"/>
      <c r="AC59" s="1"/>
      <c r="AD59" s="1"/>
      <c r="AE59" s="1"/>
      <c r="AF59" s="1"/>
      <c r="AG59" s="1"/>
      <c r="AH59" s="1"/>
      <c r="AI59" s="1"/>
      <c r="AJ59" s="1"/>
      <c r="AK59" s="1"/>
      <c r="AP59" s="51"/>
    </row>
    <row r="60" spans="1:42" ht="18" customHeight="1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P60" s="62"/>
    </row>
    <row r="61" spans="1:42" ht="18" customHeight="1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P61" s="62"/>
    </row>
    <row r="62" spans="1:42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P62" s="62"/>
    </row>
    <row r="63" spans="1:42" ht="18" customHeight="1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P63" s="62"/>
    </row>
    <row r="64" spans="1:42" ht="18" customHeight="1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P64" s="62"/>
    </row>
    <row r="65" spans="1:42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1"/>
      <c r="AP65" s="63"/>
    </row>
    <row r="66" spans="1:42" ht="18" customHeight="1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P66" s="62"/>
    </row>
    <row r="67" spans="1:37" ht="18" customHeight="1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42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P68" s="62"/>
    </row>
    <row r="69" spans="1:42" ht="18" customHeight="1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P69" s="62"/>
    </row>
    <row r="70" spans="1:42" ht="18" customHeight="1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P70" s="63"/>
    </row>
    <row r="71" spans="1:42" ht="18" customHeight="1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P71" s="63"/>
    </row>
    <row r="72" spans="1:42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P72" s="65"/>
    </row>
    <row r="73" spans="1:37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2"/>
      <c r="AD81" s="1"/>
      <c r="AE81" s="1"/>
      <c r="AF81" s="1"/>
      <c r="AG81" s="1"/>
      <c r="AH81" s="1"/>
      <c r="AI81" s="1"/>
      <c r="AJ81" s="1"/>
      <c r="AK81" s="1"/>
    </row>
    <row r="82" spans="1:3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2"/>
      <c r="AD82" s="1"/>
      <c r="AE82" s="1"/>
      <c r="AF82" s="1"/>
      <c r="AG82" s="1"/>
      <c r="AH82" s="1"/>
      <c r="AI82" s="1"/>
      <c r="AJ82" s="1"/>
      <c r="AK82" s="1"/>
    </row>
    <row r="83" spans="1:3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2.75">
      <c r="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2.75">
      <c r="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25.5">
      <c r="A117" s="1"/>
      <c r="D117" s="32"/>
      <c r="J117" s="32"/>
      <c r="K117" s="32"/>
      <c r="O117" s="33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2.75">
      <c r="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2.75">
      <c r="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2.75">
      <c r="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26.25">
      <c r="A121" s="1"/>
      <c r="D121" s="36" t="s">
        <v>20</v>
      </c>
      <c r="J121" s="37"/>
      <c r="K121" s="37"/>
      <c r="Z121" s="34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2.75">
      <c r="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2.75">
      <c r="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2.75">
      <c r="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2.75">
      <c r="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2.75" customHeight="1">
      <c r="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2.75">
      <c r="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2.75">
      <c r="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2.75">
      <c r="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2.75">
      <c r="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</sheetData>
  <mergeCells count="65">
    <mergeCell ref="S7:U7"/>
    <mergeCell ref="S6:U6"/>
    <mergeCell ref="S8:U8"/>
    <mergeCell ref="I27:J27"/>
    <mergeCell ref="I30:J30"/>
    <mergeCell ref="L29:M29"/>
    <mergeCell ref="P53:T55"/>
    <mergeCell ref="I31:J31"/>
    <mergeCell ref="L31:M31"/>
    <mergeCell ref="L28:M28"/>
    <mergeCell ref="O50:Q50"/>
    <mergeCell ref="B3:Y3"/>
    <mergeCell ref="Z15:Z16"/>
    <mergeCell ref="AA33:AA34"/>
    <mergeCell ref="AA9:AA10"/>
    <mergeCell ref="Z24:Z25"/>
    <mergeCell ref="Z9:Z10"/>
    <mergeCell ref="AA24:AA25"/>
    <mergeCell ref="H8:J8"/>
    <mergeCell ref="H10:J10"/>
    <mergeCell ref="AA42:AA43"/>
    <mergeCell ref="Z2:AA4"/>
    <mergeCell ref="AA15:AA16"/>
    <mergeCell ref="Z12:Z13"/>
    <mergeCell ref="AA12:AA13"/>
    <mergeCell ref="Z6:Z7"/>
    <mergeCell ref="AA6:AA7"/>
    <mergeCell ref="AA54:AA55"/>
    <mergeCell ref="AA45:AA46"/>
    <mergeCell ref="Z54:Z55"/>
    <mergeCell ref="Z48:Z49"/>
    <mergeCell ref="Z51:Z52"/>
    <mergeCell ref="AA51:AA52"/>
    <mergeCell ref="AA18:AA19"/>
    <mergeCell ref="Z21:Z22"/>
    <mergeCell ref="AA21:AA22"/>
    <mergeCell ref="AA39:AA40"/>
    <mergeCell ref="Z27:Z28"/>
    <mergeCell ref="Z36:Z37"/>
    <mergeCell ref="AA36:AA37"/>
    <mergeCell ref="Z39:Z40"/>
    <mergeCell ref="Z30:Z31"/>
    <mergeCell ref="D58:G58"/>
    <mergeCell ref="Z18:Z19"/>
    <mergeCell ref="Z45:Z46"/>
    <mergeCell ref="Z42:Z43"/>
    <mergeCell ref="I28:J28"/>
    <mergeCell ref="L27:M27"/>
    <mergeCell ref="L30:M30"/>
    <mergeCell ref="AA48:AA49"/>
    <mergeCell ref="Z33:Z34"/>
    <mergeCell ref="H13:J13"/>
    <mergeCell ref="H7:J7"/>
    <mergeCell ref="G16:J16"/>
    <mergeCell ref="G17:J17"/>
    <mergeCell ref="O48:Q48"/>
    <mergeCell ref="O49:Q49"/>
    <mergeCell ref="AA27:AA28"/>
    <mergeCell ref="AA30:AA31"/>
    <mergeCell ref="H6:J6"/>
    <mergeCell ref="H9:J9"/>
    <mergeCell ref="H12:J12"/>
    <mergeCell ref="G15:J15"/>
    <mergeCell ref="H14:J14"/>
    <mergeCell ref="H11:J11"/>
  </mergeCells>
  <conditionalFormatting sqref="N45">
    <cfRule type="cellIs" priority="1" dxfId="0" operator="equal" stopIfTrue="1">
      <formula>10</formula>
    </cfRule>
  </conditionalFormatting>
  <conditionalFormatting sqref="N42 N33 N21 N18 C45 C42 C18 I36 C33 C21">
    <cfRule type="cellIs" priority="2" dxfId="0" operator="equal" stopIfTrue="1">
      <formula>5</formula>
    </cfRule>
  </conditionalFormatting>
  <conditionalFormatting sqref="N36 T21 Q24 F24 T24 T33 Q36 L39 C36 Q39 C39 T42">
    <cfRule type="cellIs" priority="3" dxfId="1" operator="equal" stopIfTrue="1">
      <formula>1</formula>
    </cfRule>
  </conditionalFormatting>
  <conditionalFormatting sqref="N24 I21 I42 C24 I33 W33 W36 I39">
    <cfRule type="cellIs" priority="4" dxfId="0" operator="equal" stopIfTrue="1">
      <formula>3</formula>
    </cfRule>
  </conditionalFormatting>
  <conditionalFormatting sqref="H19 X49 O37">
    <cfRule type="cellIs" priority="5" dxfId="2" operator="equal" stopIfTrue="1">
      <formula>11</formula>
    </cfRule>
  </conditionalFormatting>
  <conditionalFormatting sqref="O7">
    <cfRule type="cellIs" priority="6" dxfId="2" operator="equal" stopIfTrue="1">
      <formula>9</formula>
    </cfRule>
  </conditionalFormatting>
  <conditionalFormatting sqref="X34 H10:J10">
    <cfRule type="cellIs" priority="7" dxfId="2" operator="equal" stopIfTrue="1">
      <formula>4</formula>
    </cfRule>
  </conditionalFormatting>
  <conditionalFormatting sqref="X25 R37">
    <cfRule type="cellIs" priority="8" dxfId="2" operator="equal" stopIfTrue="1">
      <formula>17</formula>
    </cfRule>
  </conditionalFormatting>
  <conditionalFormatting sqref="X37">
    <cfRule type="cellIs" priority="9" dxfId="2" operator="equal" stopIfTrue="1">
      <formula>20</formula>
    </cfRule>
  </conditionalFormatting>
  <conditionalFormatting sqref="X40">
    <cfRule type="cellIs" priority="10" dxfId="2" operator="equal" stopIfTrue="1">
      <formula>14</formula>
    </cfRule>
  </conditionalFormatting>
  <conditionalFormatting sqref="O43 O46 S7:U7">
    <cfRule type="cellIs" priority="11" dxfId="2" operator="equal" stopIfTrue="1">
      <formula>12</formula>
    </cfRule>
  </conditionalFormatting>
  <conditionalFormatting sqref="H7:J7">
    <cfRule type="cellIs" priority="12" dxfId="2" operator="equal" stopIfTrue="1">
      <formula>5</formula>
    </cfRule>
  </conditionalFormatting>
  <conditionalFormatting sqref="M40">
    <cfRule type="cellIs" priority="13" dxfId="2" operator="equal" stopIfTrue="1">
      <formula>7</formula>
    </cfRule>
  </conditionalFormatting>
  <conditionalFormatting sqref="R25">
    <cfRule type="cellIs" priority="14" dxfId="2" operator="equal" stopIfTrue="1">
      <formula>15</formula>
    </cfRule>
  </conditionalFormatting>
  <conditionalFormatting sqref="T45 I18">
    <cfRule type="cellIs" priority="15" dxfId="0" operator="equal" stopIfTrue="1">
      <formula>6</formula>
    </cfRule>
  </conditionalFormatting>
  <conditionalFormatting sqref="W18">
    <cfRule type="cellIs" priority="16" dxfId="0" operator="equal" stopIfTrue="1">
      <formula>11</formula>
    </cfRule>
  </conditionalFormatting>
  <conditionalFormatting sqref="Q18 I24 F18">
    <cfRule type="cellIs" priority="17" dxfId="0" operator="equal" stopIfTrue="1">
      <formula>4</formula>
    </cfRule>
  </conditionalFormatting>
  <conditionalFormatting sqref="F21 T18 Q21 F33 T36 T39 F42 F45 F48 Q33 F36 W39 F39 Q42 Q45">
    <cfRule type="cellIs" priority="18" dxfId="0" operator="equal" stopIfTrue="1">
      <formula>2</formula>
    </cfRule>
  </conditionalFormatting>
  <conditionalFormatting sqref="U40">
    <cfRule type="cellIs" priority="19" dxfId="2" operator="equal" stopIfTrue="1">
      <formula>8</formula>
    </cfRule>
  </conditionalFormatting>
  <conditionalFormatting sqref="O19">
    <cfRule type="cellIs" priority="20" dxfId="2" operator="equal" stopIfTrue="1">
      <formula>10</formula>
    </cfRule>
  </conditionalFormatting>
  <conditionalFormatting sqref="H13:J13 O22">
    <cfRule type="cellIs" priority="21" dxfId="2" operator="equal" stopIfTrue="1">
      <formula>3</formula>
    </cfRule>
  </conditionalFormatting>
  <conditionalFormatting sqref="R40">
    <cfRule type="cellIs" priority="22" dxfId="2" operator="equal" stopIfTrue="1">
      <formula>16</formula>
    </cfRule>
  </conditionalFormatting>
  <conditionalFormatting sqref="O49:Q49">
    <cfRule type="cellIs" priority="23" dxfId="2" operator="equal" stopIfTrue="1">
      <formula>13</formula>
    </cfRule>
  </conditionalFormatting>
  <conditionalFormatting sqref="O25">
    <cfRule type="cellIs" priority="24" dxfId="2" operator="equal" stopIfTrue="1">
      <formula>2</formula>
    </cfRule>
  </conditionalFormatting>
  <conditionalFormatting sqref="O34 O10">
    <cfRule type="cellIs" priority="25" dxfId="2" operator="equal" stopIfTrue="1">
      <formula>6</formula>
    </cfRule>
  </conditionalFormatting>
  <conditionalFormatting sqref="W21 W42 I45 W45">
    <cfRule type="cellIs" priority="26" dxfId="0" operator="equal" stopIfTrue="1">
      <formula>8</formula>
    </cfRule>
  </conditionalFormatting>
  <conditionalFormatting sqref="W24">
    <cfRule type="cellIs" priority="27" dxfId="0" operator="equal" stopIfTrue="1">
      <formula>7</formula>
    </cfRule>
  </conditionalFormatting>
  <conditionalFormatting sqref="I28:J28">
    <cfRule type="cellIs" priority="28" dxfId="3" operator="equal" stopIfTrue="1">
      <formula>2</formula>
    </cfRule>
  </conditionalFormatting>
  <conditionalFormatting sqref="I31:J31">
    <cfRule type="cellIs" priority="29" dxfId="3" operator="equal" stopIfTrue="1">
      <formula>3</formula>
    </cfRule>
  </conditionalFormatting>
  <conditionalFormatting sqref="L28:M28 L31:M31">
    <cfRule type="cellIs" priority="30" dxfId="3" operator="equal" stopIfTrue="1">
      <formula>1</formula>
    </cfRule>
  </conditionalFormatting>
  <conditionalFormatting sqref="G16:J16">
    <cfRule type="cellIs" priority="31" dxfId="2" operator="equal" stopIfTrue="1">
      <formula>18</formula>
    </cfRule>
  </conditionalFormatting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Vasilis</cp:lastModifiedBy>
  <dcterms:created xsi:type="dcterms:W3CDTF">2006-10-29T12:08:59Z</dcterms:created>
  <dcterms:modified xsi:type="dcterms:W3CDTF">2007-02-07T14:36:30Z</dcterms:modified>
  <cp:category/>
  <cp:version/>
  <cp:contentType/>
  <cp:contentStatus/>
</cp:coreProperties>
</file>